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0" windowWidth="20490" windowHeight="7230" activeTab="1"/>
  </bookViews>
  <sheets>
    <sheet name="Anexo A" sheetId="1" r:id="rId1"/>
    <sheet name="Anexo B" sheetId="2" r:id="rId2"/>
  </sheets>
  <definedNames>
    <definedName name="_xlnm._FilterDatabase" localSheetId="1" hidden="1">'Anexo B'!$A$2:$P$78</definedName>
    <definedName name="_xlnm.Print_Titles" localSheetId="1">'Anexo B'!$1:$2</definedName>
  </definedNames>
  <calcPr calcId="171027"/>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O77" i="2"/>
  <c r="M68"/>
  <c r="P68" s="1"/>
  <c r="M67"/>
  <c r="P67" s="1"/>
  <c r="M66"/>
  <c r="P66" s="1"/>
  <c r="M65"/>
  <c r="P65" s="1"/>
  <c r="M64"/>
  <c r="P64" s="1"/>
  <c r="M63"/>
  <c r="P63" s="1"/>
  <c r="M62"/>
  <c r="P62" s="1"/>
  <c r="M61"/>
  <c r="P61" s="1"/>
  <c r="M60"/>
  <c r="P60" s="1"/>
  <c r="M59"/>
  <c r="P59" s="1"/>
  <c r="M58"/>
  <c r="P58" s="1"/>
  <c r="M57"/>
  <c r="P57" s="1"/>
  <c r="M56"/>
  <c r="P56" s="1"/>
  <c r="M55"/>
  <c r="P55" s="1"/>
  <c r="M54"/>
  <c r="P54" s="1"/>
  <c r="M53"/>
  <c r="P53" s="1"/>
  <c r="M52"/>
  <c r="P52" s="1"/>
  <c r="M51"/>
  <c r="P51" s="1"/>
  <c r="M50"/>
  <c r="P50" s="1"/>
  <c r="M49"/>
  <c r="P49" s="1"/>
  <c r="M48"/>
  <c r="P48" s="1"/>
  <c r="M47"/>
  <c r="P47" s="1"/>
  <c r="M46"/>
  <c r="P46" s="1"/>
  <c r="M45"/>
  <c r="P45" s="1"/>
  <c r="M44"/>
  <c r="P44" s="1"/>
  <c r="M43"/>
  <c r="P43" s="1"/>
  <c r="M42"/>
  <c r="P42" s="1"/>
  <c r="M41"/>
  <c r="P41" s="1"/>
  <c r="M40"/>
  <c r="P40" s="1"/>
  <c r="M39"/>
  <c r="P39" s="1"/>
  <c r="M38"/>
  <c r="P38" s="1"/>
  <c r="M37"/>
  <c r="P37" s="1"/>
  <c r="M36"/>
  <c r="P36" s="1"/>
  <c r="M35"/>
  <c r="P35" s="1"/>
  <c r="M34"/>
  <c r="P34" s="1"/>
  <c r="M33"/>
  <c r="P33" s="1"/>
  <c r="M32"/>
  <c r="P32" s="1"/>
  <c r="M31"/>
  <c r="P31" s="1"/>
  <c r="M30"/>
  <c r="P30" s="1"/>
  <c r="M29"/>
  <c r="P29" s="1"/>
  <c r="M28"/>
  <c r="P28" s="1"/>
  <c r="M27"/>
  <c r="P27" s="1"/>
  <c r="M26"/>
  <c r="P26" s="1"/>
  <c r="M25"/>
  <c r="P25" s="1"/>
  <c r="M24"/>
  <c r="P24" s="1"/>
  <c r="M23"/>
  <c r="P23" s="1"/>
  <c r="M22"/>
  <c r="P22" s="1"/>
  <c r="M21"/>
  <c r="P21" s="1"/>
  <c r="M20"/>
  <c r="P20" s="1"/>
  <c r="M19"/>
  <c r="P19" s="1"/>
  <c r="M18"/>
  <c r="P18" s="1"/>
  <c r="M17"/>
  <c r="P17" s="1"/>
  <c r="M16"/>
  <c r="P16" s="1"/>
  <c r="M15"/>
  <c r="P15" s="1"/>
  <c r="M14"/>
  <c r="P14" s="1"/>
  <c r="M13"/>
  <c r="P13" s="1"/>
  <c r="M12"/>
  <c r="P12" s="1"/>
  <c r="M11"/>
  <c r="P11" s="1"/>
  <c r="M10"/>
  <c r="P10" s="1"/>
  <c r="M9"/>
  <c r="P9" s="1"/>
  <c r="M8"/>
  <c r="P8" s="1"/>
  <c r="M7"/>
  <c r="P7" s="1"/>
  <c r="M6"/>
  <c r="P6" s="1"/>
  <c r="M5"/>
  <c r="P5" s="1"/>
  <c r="M4"/>
  <c r="P4" s="1"/>
  <c r="M3"/>
  <c r="P3" s="1"/>
  <c r="P69" l="1"/>
  <c r="P77" s="1"/>
  <c r="P78" l="1"/>
  <c r="P75"/>
  <c r="P71"/>
  <c r="P74"/>
  <c r="P70"/>
  <c r="P73"/>
  <c r="P76"/>
  <c r="P72"/>
  <c r="L4" i="1" l="1"/>
  <c r="L5"/>
  <c r="L6"/>
  <c r="L7"/>
  <c r="L8"/>
  <c r="L9"/>
  <c r="L10"/>
  <c r="L11"/>
  <c r="L12"/>
  <c r="L13"/>
  <c r="L14"/>
  <c r="L15"/>
  <c r="L16"/>
  <c r="L17"/>
  <c r="L18"/>
  <c r="F19"/>
  <c r="F23" s="1"/>
  <c r="G19"/>
  <c r="H19"/>
  <c r="H23" s="1"/>
  <c r="I19"/>
  <c r="I23" s="1"/>
  <c r="J19"/>
  <c r="J20" s="1"/>
  <c r="K19"/>
  <c r="K22" s="1"/>
  <c r="H21"/>
  <c r="H22"/>
  <c r="I22"/>
  <c r="G23"/>
  <c r="K23"/>
  <c r="H24"/>
  <c r="H25"/>
  <c r="H26"/>
  <c r="E27"/>
  <c r="F24" l="1"/>
  <c r="H20"/>
  <c r="F26"/>
  <c r="I20"/>
  <c r="H27"/>
  <c r="H28" s="1"/>
  <c r="F25"/>
  <c r="I21"/>
  <c r="J25"/>
  <c r="J27"/>
  <c r="J28" s="1"/>
  <c r="J24"/>
  <c r="I27"/>
  <c r="I28" s="1"/>
  <c r="I25"/>
  <c r="J23"/>
  <c r="F22"/>
  <c r="F21"/>
  <c r="F20"/>
  <c r="J26"/>
  <c r="I26"/>
  <c r="I24"/>
  <c r="F27"/>
  <c r="F28" s="1"/>
  <c r="J22"/>
  <c r="J21"/>
  <c r="L19"/>
  <c r="L23" s="1"/>
  <c r="K24"/>
  <c r="G24"/>
  <c r="K20"/>
  <c r="G20"/>
  <c r="K25"/>
  <c r="G25"/>
  <c r="K21"/>
  <c r="G21"/>
  <c r="K27"/>
  <c r="K28" s="1"/>
  <c r="G27"/>
  <c r="G28" s="1"/>
  <c r="K26"/>
  <c r="G26"/>
  <c r="G22"/>
  <c r="L27" l="1"/>
  <c r="L28" s="1"/>
  <c r="E17" s="1"/>
  <c r="L22"/>
  <c r="L25"/>
  <c r="L21"/>
  <c r="L20"/>
  <c r="L24"/>
  <c r="L26"/>
  <c r="E15"/>
  <c r="E18"/>
  <c r="E5"/>
  <c r="E11"/>
  <c r="E14"/>
  <c r="E13"/>
  <c r="E12"/>
  <c r="E7"/>
  <c r="E10"/>
  <c r="E9"/>
  <c r="E8"/>
  <c r="E6"/>
  <c r="E4"/>
  <c r="E16" l="1"/>
</calcChain>
</file>

<file path=xl/sharedStrings.xml><?xml version="1.0" encoding="utf-8"?>
<sst xmlns="http://schemas.openxmlformats.org/spreadsheetml/2006/main" count="758" uniqueCount="170">
  <si>
    <t>PÓS</t>
  </si>
  <si>
    <t>DESE</t>
  </si>
  <si>
    <t>EDAP</t>
  </si>
  <si>
    <t>AGSI</t>
  </si>
  <si>
    <t>MOFS</t>
  </si>
  <si>
    <t>TOTAL DESPESAS DIRETAS + BDI (DESPESAS INDIRETAS) =&gt;</t>
  </si>
  <si>
    <t>SUBTOTAL CÁLCULO BDI (DESPESAS INDIRETAS) =&gt;</t>
  </si>
  <si>
    <t>Lucro</t>
  </si>
  <si>
    <t>ISS</t>
  </si>
  <si>
    <t>PIS/PASEP</t>
  </si>
  <si>
    <t>COFINS</t>
  </si>
  <si>
    <t>Imprevistos</t>
  </si>
  <si>
    <t>Despesas Financeiras</t>
  </si>
  <si>
    <t>Despesas Operacionais e Administrativas</t>
  </si>
  <si>
    <t>CÁLCULO BDI (DESPESAS INDIRETAS)</t>
  </si>
  <si>
    <t>TOTAL</t>
  </si>
  <si>
    <t>MÊS 6</t>
  </si>
  <si>
    <t>MÊS 5</t>
  </si>
  <si>
    <t>MÊS 4</t>
  </si>
  <si>
    <t>MÊS 3</t>
  </si>
  <si>
    <t>MÊS 2</t>
  </si>
  <si>
    <t>MÊS 1</t>
  </si>
  <si>
    <t>%</t>
  </si>
  <si>
    <t>ETAPA</t>
  </si>
  <si>
    <t>ANEXO A | CRONOGRAMA FÍSICO FINANCEIRO PARA O PDST - PLANO DE DESENVOLVIMENTO SOCIOTERRITORIAL DO RESIDENCIAL ANDALUZIA | 144 APARTAMENTOS</t>
  </si>
  <si>
    <t>RECURSOS MATERIAIS</t>
  </si>
  <si>
    <t>RECURSOS HUMANOS</t>
  </si>
  <si>
    <t>SUBTOTAL DESPESAS DIRETAS =&gt;</t>
  </si>
  <si>
    <t>Avaliação Final do PDST</t>
  </si>
  <si>
    <t>Pesquisa avaliativa</t>
  </si>
  <si>
    <t>Educação para prevenção de Acidentes Domésticos</t>
  </si>
  <si>
    <t>Idoso em Foco</t>
  </si>
  <si>
    <t>Educação para a segurança comunitária e formação de redes de solidariedade</t>
  </si>
  <si>
    <t>Curso de Manipulação de Alimentos</t>
  </si>
  <si>
    <t>Educação Sanitária e Ambiental</t>
  </si>
  <si>
    <t>Capacitação dos beneficiários para o fortalecimento da gestão condominial</t>
  </si>
  <si>
    <t>Boletim Informativo</t>
  </si>
  <si>
    <t>Oficinas culturais e esportivas para crianças e adolescentes</t>
  </si>
  <si>
    <t>Atendimento Social</t>
  </si>
  <si>
    <t>Relatórios Mensais e Final</t>
  </si>
  <si>
    <t>Atividade Sociocultural</t>
  </si>
  <si>
    <t>Mapeamento da Rede Socioassistencial</t>
  </si>
  <si>
    <t>Reunião de apresentação do PDST</t>
  </si>
  <si>
    <t>EIXO</t>
  </si>
  <si>
    <t>FASE</t>
  </si>
  <si>
    <t>DESCRIÇÃO: DESPESAS DIRETAS</t>
  </si>
  <si>
    <t>PDST</t>
  </si>
  <si>
    <t>ANEXO B | DETALHAMENTO FINANCEIRO DO PDST - PLANO DE DESENVOLVIMENTO SOCIOTERRITORIAL DO RESIDENCIAL ANDALUZIA | 144 APARTAMENTOS</t>
  </si>
  <si>
    <t>PROJETO</t>
  </si>
  <si>
    <t>Nome</t>
  </si>
  <si>
    <t>TIPO</t>
  </si>
  <si>
    <t>Categoria</t>
  </si>
  <si>
    <t>Subcategoria</t>
  </si>
  <si>
    <t>Nível</t>
  </si>
  <si>
    <t>DESCRIÇÃO: MATERIAL/SERVIÇO</t>
  </si>
  <si>
    <t>N1</t>
  </si>
  <si>
    <t>N2</t>
  </si>
  <si>
    <t>QTDE</t>
  </si>
  <si>
    <t>UNIDADE</t>
  </si>
  <si>
    <t>VALOR UNITÁRIO</t>
  </si>
  <si>
    <t>VALOR TOTAL</t>
  </si>
  <si>
    <t>Andaluzia - 144</t>
  </si>
  <si>
    <t>Profissional</t>
  </si>
  <si>
    <t>Serviço Social</t>
  </si>
  <si>
    <t>Superior</t>
  </si>
  <si>
    <t>Responsável Técnica: 6 horas de planejamento e 2 horas de execução</t>
  </si>
  <si>
    <t>R$/h</t>
  </si>
  <si>
    <t>Técnica Social: (5 horas de planejamento e 2 horas de execução) = 7 horas x 1 profissional</t>
  </si>
  <si>
    <t>Alimentação</t>
  </si>
  <si>
    <t>Lanche</t>
  </si>
  <si>
    <t>N.A.</t>
  </si>
  <si>
    <t xml:space="preserve">Coffee break especial: Café (com leite e preto), água, refrigerante, sucos, bolos e salgados sortidos. </t>
  </si>
  <si>
    <t>R$/Un</t>
  </si>
  <si>
    <t>Compra</t>
  </si>
  <si>
    <t>Cadeira</t>
  </si>
  <si>
    <t>Cadeira de plástico, modelo poltrona, material polipropileno, suportando até 140 kg. Dimensões mínimas: 33cm x 43cm x 36cm</t>
  </si>
  <si>
    <t>Responsável Técnica: (2 horas de planejamento e 2 horas de execução) = 4 horas x 3 reuniões</t>
  </si>
  <si>
    <t>Técnica Social: (2 horas de planejamento e 2 horas de execução) = 4 horas x 3 reuniões</t>
  </si>
  <si>
    <t>SERVIÇOS DE TERCEIROS</t>
  </si>
  <si>
    <t>Escritório</t>
  </si>
  <si>
    <t>Ligações Telefônicas</t>
  </si>
  <si>
    <t>Ligações telefônicas</t>
  </si>
  <si>
    <t>Responsável Técnica: (10 horas de planejamento e 4 horas de execução) = 14 horas</t>
  </si>
  <si>
    <t>Técnica Social:  (10 horas de planejamento e 4 horas de execução) = 14 horas</t>
  </si>
  <si>
    <t>Teatro</t>
  </si>
  <si>
    <t>Diversos</t>
  </si>
  <si>
    <t>Grupo de Teatro: (figurino, maquiagens e elementos cênicos): Apresentação com duração de 1h x 1 grupo = 1 hora de teatro</t>
  </si>
  <si>
    <t>Locação</t>
  </si>
  <si>
    <t>Carrinho de cachorro quente</t>
  </si>
  <si>
    <t>Carrinho de cachorro quente (carrinho elétrico; não pode ser GLP): 01 mini cachorro quente, com salsicha, molho e acompanhamentos (milho e batata frita palha) e condimentos (catchup, mostarda, maionese, sal): 144 famílias x 3 pessoas por família x 1 unidade por pessoa = +- 432 unidades</t>
  </si>
  <si>
    <t>Carrinho de pipoca</t>
  </si>
  <si>
    <t>Carrinho de pipoca (carrinho elétrico; não pode ser GLP): aluguel por 4 horas x 1 carrinho</t>
  </si>
  <si>
    <t>Carrinho de algodão doce</t>
  </si>
  <si>
    <t>Carrinho de algodão doce (carrinho elétrico; não pode ser GLP): aluguel por 4 horas x 1 carrinho</t>
  </si>
  <si>
    <t>Refrigerantes</t>
  </si>
  <si>
    <t>Refrigerantes de cola, guaraná, limão e laranja, de 2 Litros cada garrafa, e rendimento de 10 copos de 200 ml. 144 famílias x 3 pessoas por família x 3 copos por pessoa = 1.296 copos / 10 copos por garrafa: +- 130 garrafas</t>
  </si>
  <si>
    <t>Gelo Mineral</t>
  </si>
  <si>
    <t>Gelo Mineral: Saco de 25 Litros</t>
  </si>
  <si>
    <t>Freezer</t>
  </si>
  <si>
    <t>Aluguel de freezer contentor para refrigeração de bebidas, com capacidade até 250 Litros: 3 unidades</t>
  </si>
  <si>
    <t>Recreador</t>
  </si>
  <si>
    <t>Médio</t>
  </si>
  <si>
    <t>Recreadores: (1 atividade de 3 horas) x 3 recreadores</t>
  </si>
  <si>
    <t>Cama Elástica</t>
  </si>
  <si>
    <t>Locação de Cama Elástica: Especificações (LxAxP): 3,00m x 2,50m x 3,00m. 1 unidade x 4 horas</t>
  </si>
  <si>
    <t>Espaço Infantil</t>
  </si>
  <si>
    <t>Locação de Espaço Infantil, com escorregador infantil, mesa e cadeiras para crianças até 5 anos, tapete EVA e brinquedos infantis. 1 unidade x 4 horas</t>
  </si>
  <si>
    <t>Material de Escritório</t>
  </si>
  <si>
    <t>Material de Consumo</t>
  </si>
  <si>
    <t>Material de consumo: impressões, material de expediente. Materiais: banners para publicação de cursos, canetinhas, papel sulfite A4, tinta para impressora</t>
  </si>
  <si>
    <t>Responsável Técnica: (8 horas de execução x 6 relatórios mensais)</t>
  </si>
  <si>
    <t xml:space="preserve">Responsável Técnica: (8 horas de execução x 1 relatório final) </t>
  </si>
  <si>
    <t>Técnica Social: (8 horas de execução x 6 relatórios mensais)</t>
  </si>
  <si>
    <t xml:space="preserve">Técnica Social: (8 horas de execução x 1 relatório final) </t>
  </si>
  <si>
    <t>Impressão</t>
  </si>
  <si>
    <t>Relatório</t>
  </si>
  <si>
    <t>Impressão de relatório:  2 cópias x 7 relatórios (6 relatórios mensais + 1 relatório final)</t>
  </si>
  <si>
    <t xml:space="preserve">Técnica Social: [(6 horas por semana x 1 profissional = 6 horas por semana) x 16 semanas (4 meses)] </t>
  </si>
  <si>
    <t>Material de consumo: impressões, material de expediente : 4 meses</t>
  </si>
  <si>
    <t>Mesa de escritório</t>
  </si>
  <si>
    <t xml:space="preserve">Mesa de escritório em MDP,  com gavetas, dimensões aproximadas: (Alt. x Larg. x Prof.): 70 x 120 x 45cm. </t>
  </si>
  <si>
    <t>Cadeira de escritório</t>
  </si>
  <si>
    <t>Cadeira de escritório giratória, material polipropileno, estofado com espuma, nylon e madeira.</t>
  </si>
  <si>
    <t>Armário</t>
  </si>
  <si>
    <t>Armário com duas portas com chave em MDF com acabamento em PVC. Especificações: Dimensões aproximadas 95 cm x 43 cm x 159 cm</t>
  </si>
  <si>
    <t>Técnica Social: (2 horas de planejamento e 2 horas de execução) = 4 horas x 3 atividades</t>
  </si>
  <si>
    <t>Educação Física</t>
  </si>
  <si>
    <t>Profissional de nível superior ou graduando área de ciências artísticas ou do desporto, com certificado de graduação ou ata de registro de aprovação de defesa de TCC ou declaração de quitação de pendências com programa de graduação e aguardo de expedição de diploma: 2 horas de execução x 3 atividades</t>
  </si>
  <si>
    <t>Coffee break simples: Bolachas, Café (com leite e preto), água. Café: 20 pessoas x 3 atividades</t>
  </si>
  <si>
    <t>Material de consumo: impressões, material de expediente x 3 atividades</t>
  </si>
  <si>
    <t>Técnica Social: 5 horas de execução x 3 boletins</t>
  </si>
  <si>
    <t>Boletins informativos</t>
  </si>
  <si>
    <t>Boletins informativos: A4, frente e verso, 4x4 cores, Gramatura 150g: 144 boletins x 3 meses</t>
  </si>
  <si>
    <t>Responsável Técnica: 2 horas de planejamento x 3 atividades</t>
  </si>
  <si>
    <t>Administração</t>
  </si>
  <si>
    <t>Palestrante com formação em nível superior na área de Administração ou Direito: 2 horas x 2 atividades</t>
  </si>
  <si>
    <t>Cartilha</t>
  </si>
  <si>
    <t>Desenvolver e entregar a cartilha com orientações para organização e participação de lideranças, 12 pgs A5, 4 cores em couchê fosco, dobra grampo. Quantidade: 30 (líderes por bloco) + 30 x 2 turmas = 3 x 30 = 90 cartilhas</t>
  </si>
  <si>
    <t>Coffee break simples: Bolachas, Café (com leite e preto), água. Café: 30 pessoas x 3 atividades</t>
  </si>
  <si>
    <t>Material de consumo: impressões, material de expediente: 3 atividades</t>
  </si>
  <si>
    <t>Responsável Técnica: Módulo I (1 x (2 horas de planejamento e 2 horas de execução) = 4 horas); Módulo II (1x  (2 horas de planejamento e 2 horas de execução) = 4 horas) = 4 + 4 = 8 horas</t>
  </si>
  <si>
    <t>Técnica Social: Módulo I (1 x (2 horas de planejamento e 2 horas de execução) = 4 horas); Módulo II (1x  (2 horas de planejamento e 2 horas de execução) = 4 horas) = 4 + 4 = 8 horas</t>
  </si>
  <si>
    <t>Engenharia Sanitária</t>
  </si>
  <si>
    <t>Palestrante de educação ambiental (Palestrante com formação em nível superior nas áreas de Sociologia, Administração Pública, Direito, Geografia, Engenharia Sanitária, Agronomia, ou Serviço Social, com especialização em educação ambiental ou mestrado em área correlata à educação ambiental ou experiência comprovada de no mínimo 6 meses: 2 encontros (Módulo I: 1 encontro; Módulo II: 1 encontro) x 2 horas/encontro = 4 horas</t>
  </si>
  <si>
    <t>Material de consumo: impressões, material de expediente x 2 encontros</t>
  </si>
  <si>
    <t>Coffee break simples: Bolachas, Café (com leite e preto), água x 2 encontros</t>
  </si>
  <si>
    <t>Técnica Social: 6 horas de planejamento</t>
  </si>
  <si>
    <t>Nutrição</t>
  </si>
  <si>
    <t>Profissional da área de nutrição ou engenharia de alimentos,  com certificado de mestrado ou ata de registro de aprovação de defesa de dissertação ou declaração de quitação de pendências com programa de mestrado e aguardo de expedição de diploma, na área da administração: {3 horas por aula x [10 aulas (1 turma de 20 alunos)] = 30 horas}</t>
  </si>
  <si>
    <t>Material de consumo: impressões, material de expediente</t>
  </si>
  <si>
    <t>Quadro Branco</t>
  </si>
  <si>
    <t>Quadro Branco não Magnético 120 x 200cm, Moldura em Alumínio.</t>
  </si>
  <si>
    <t>Bloco de Anotações</t>
  </si>
  <si>
    <t xml:space="preserve">Bloco de anotação em papel off set branco, com 20 folhas. Especificações:  15 x 21 cm. </t>
  </si>
  <si>
    <t>Caneta esferográfica</t>
  </si>
  <si>
    <t>Caneta esferográfica 1.0mm cristal azul ou preta, Caixa com 50 Unidades</t>
  </si>
  <si>
    <t>R$/Cx</t>
  </si>
  <si>
    <t>Técnica Social: (3 horas de planejamento e 2 horas de execução) = 5 horas x 2 atividades</t>
  </si>
  <si>
    <t>Ciências sociais ou humanas</t>
  </si>
  <si>
    <t>Profissional de nível superior ou graduando da área de ciências sociais ou humanas, com certificado de graduação ou ata de registro de aprovação de defesa de TCC ou declaração de quitação de pendências com programa de graduação e aguardo de expedição de diploma: 2 horas de execução x 1 atividade</t>
  </si>
  <si>
    <t>Coffee break simples: Bolachas, Café (com leite e preto), água. Café: 80 pessoas x 1 atividade</t>
  </si>
  <si>
    <t>Técnica Social: (2 horas de planejamento e 2 horas de execução) = 4 horas x 2 atividades</t>
  </si>
  <si>
    <t>Profissional de nível superior ou graduando da área de ciências artísticas ou do desporto, com certificado de graduação ou ata de registro de aprovação de defesa de TCC ou declaração de quitação de pendências com programa de graduação e aguardo de expedição de diploma: 2 horas de execução x 1 atividade</t>
  </si>
  <si>
    <t>Técnica Social: (3 horas de planejamento e 2 horas de execução) = 5 horas x 1 atividade</t>
  </si>
  <si>
    <t>Responsável Técnica: (4 horas de planejamento)</t>
  </si>
  <si>
    <t>Técnica Social:  (4 horas de planejamento e 13 horas de execução) = 17 horas</t>
  </si>
  <si>
    <t>Avaliação Final do PTS</t>
  </si>
  <si>
    <t>Responsável Técnica: (6 horas de planejamento e 3 horas de execução) = 9 horas</t>
  </si>
  <si>
    <t>Técnica Social: (6 horas de planejamento e 3 horas de execução) = 9 horas</t>
  </si>
  <si>
    <t>TOTAL: DESPESAS DIRETAS</t>
  </si>
</sst>
</file>

<file path=xl/styles.xml><?xml version="1.0" encoding="utf-8"?>
<styleSheet xmlns="http://schemas.openxmlformats.org/spreadsheetml/2006/main">
  <numFmts count="3">
    <numFmt numFmtId="8" formatCode="&quot;R$&quot;\ #,##0.00;[Red]\-&quot;R$&quot;\ #,##0.00"/>
    <numFmt numFmtId="164" formatCode="#,##0.00_ ;[Red]\-#,##0.00\ "/>
    <numFmt numFmtId="165" formatCode="#,##0_ ;[Red]\-#,##0\ "/>
  </numFmts>
  <fonts count="11">
    <font>
      <sz val="11"/>
      <color theme="1"/>
      <name val="Calibri"/>
      <family val="2"/>
      <scheme val="minor"/>
    </font>
    <font>
      <sz val="11"/>
      <color theme="1"/>
      <name val="Calibri"/>
      <family val="2"/>
      <scheme val="minor"/>
    </font>
    <font>
      <sz val="8"/>
      <name val="Calibri"/>
      <family val="2"/>
      <scheme val="minor"/>
    </font>
    <font>
      <b/>
      <sz val="8"/>
      <name val="Calibri"/>
      <family val="2"/>
      <scheme val="minor"/>
    </font>
    <font>
      <sz val="8"/>
      <color theme="1"/>
      <name val="Calibri"/>
      <family val="2"/>
      <scheme val="minor"/>
    </font>
    <font>
      <sz val="8"/>
      <color indexed="8"/>
      <name val="Calibri"/>
      <family val="2"/>
      <scheme val="minor"/>
    </font>
    <font>
      <sz val="11"/>
      <name val="Calibri"/>
      <family val="2"/>
      <scheme val="minor"/>
    </font>
    <font>
      <b/>
      <sz val="8"/>
      <name val="Calibri"/>
      <scheme val="minor"/>
    </font>
    <font>
      <sz val="8"/>
      <name val="Calibri"/>
      <scheme val="minor"/>
    </font>
    <font>
      <b/>
      <sz val="8"/>
      <color indexed="8"/>
      <name val="Calibri"/>
      <family val="2"/>
      <scheme val="minor"/>
    </font>
    <font>
      <b/>
      <sz val="8"/>
      <color theme="1"/>
      <name val="Calibri"/>
      <family val="2"/>
      <scheme val="minor"/>
    </font>
  </fonts>
  <fills count="10">
    <fill>
      <patternFill patternType="none"/>
    </fill>
    <fill>
      <patternFill patternType="gray125"/>
    </fill>
    <fill>
      <patternFill patternType="solid">
        <fgColor theme="6"/>
        <bgColor indexed="64"/>
      </patternFill>
    </fill>
    <fill>
      <patternFill patternType="solid">
        <fgColor theme="6" tint="0.59999389629810485"/>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0"/>
        <bgColor indexed="64"/>
      </patternFill>
    </fill>
    <fill>
      <patternFill patternType="solid">
        <fgColor theme="9"/>
        <bgColor indexed="64"/>
      </patternFill>
    </fill>
  </fills>
  <borders count="44">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138">
    <xf numFmtId="0" fontId="0" fillId="0" borderId="0" xfId="0"/>
    <xf numFmtId="0" fontId="2" fillId="0" borderId="0" xfId="0" applyFont="1" applyAlignment="1">
      <alignment vertical="center"/>
    </xf>
    <xf numFmtId="8" fontId="3" fillId="0" borderId="0" xfId="0" applyNumberFormat="1" applyFont="1" applyAlignment="1">
      <alignment vertical="center"/>
    </xf>
    <xf numFmtId="8" fontId="2" fillId="0" borderId="0" xfId="0" applyNumberFormat="1"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xf numFmtId="8" fontId="3" fillId="2" borderId="10" xfId="0" applyNumberFormat="1" applyFont="1" applyFill="1" applyBorder="1" applyAlignment="1">
      <alignment horizontal="right" vertical="center"/>
    </xf>
    <xf numFmtId="8" fontId="3" fillId="3" borderId="11" xfId="0" applyNumberFormat="1" applyFont="1" applyFill="1" applyBorder="1" applyAlignment="1">
      <alignment horizontal="right" vertical="center"/>
    </xf>
    <xf numFmtId="10" fontId="3" fillId="2" borderId="12" xfId="0" applyNumberFormat="1" applyFont="1" applyFill="1" applyBorder="1" applyAlignment="1">
      <alignment horizontal="right" vertical="center"/>
    </xf>
    <xf numFmtId="8" fontId="3" fillId="4" borderId="15" xfId="0" applyNumberFormat="1" applyFont="1" applyFill="1" applyBorder="1" applyAlignment="1">
      <alignment horizontal="right" vertical="center"/>
    </xf>
    <xf numFmtId="8" fontId="3" fillId="5" borderId="16" xfId="0" applyNumberFormat="1" applyFont="1" applyFill="1" applyBorder="1" applyAlignment="1">
      <alignment horizontal="right" vertical="center"/>
    </xf>
    <xf numFmtId="10" fontId="3" fillId="4" borderId="16" xfId="0" applyNumberFormat="1" applyFont="1" applyFill="1" applyBorder="1" applyAlignment="1">
      <alignment horizontal="right" vertical="center" wrapText="1"/>
    </xf>
    <xf numFmtId="8" fontId="4" fillId="6" borderId="2" xfId="0" applyNumberFormat="1" applyFont="1" applyFill="1" applyBorder="1" applyAlignment="1">
      <alignment vertical="center"/>
    </xf>
    <xf numFmtId="164" fontId="4" fillId="6" borderId="2" xfId="0" applyNumberFormat="1" applyFont="1" applyFill="1" applyBorder="1" applyAlignment="1">
      <alignment vertical="center"/>
    </xf>
    <xf numFmtId="10" fontId="5" fillId="6" borderId="2" xfId="0" applyNumberFormat="1" applyFont="1" applyFill="1" applyBorder="1" applyAlignment="1">
      <alignment horizontal="right" vertical="center" wrapText="1"/>
    </xf>
    <xf numFmtId="8" fontId="4" fillId="5" borderId="8" xfId="0" applyNumberFormat="1" applyFont="1" applyFill="1" applyBorder="1" applyAlignment="1">
      <alignment vertical="center"/>
    </xf>
    <xf numFmtId="164" fontId="4" fillId="5" borderId="8" xfId="0" applyNumberFormat="1" applyFont="1" applyFill="1" applyBorder="1" applyAlignment="1">
      <alignment vertical="center"/>
    </xf>
    <xf numFmtId="10" fontId="5" fillId="5" borderId="8" xfId="0" applyNumberFormat="1" applyFont="1" applyFill="1" applyBorder="1" applyAlignment="1">
      <alignment horizontal="right" vertical="center" wrapText="1"/>
    </xf>
    <xf numFmtId="8" fontId="4" fillId="6" borderId="8" xfId="0" applyNumberFormat="1" applyFont="1" applyFill="1" applyBorder="1" applyAlignment="1">
      <alignment vertical="center"/>
    </xf>
    <xf numFmtId="164" fontId="4" fillId="6" borderId="8" xfId="0" applyNumberFormat="1" applyFont="1" applyFill="1" applyBorder="1" applyAlignment="1">
      <alignment vertical="center"/>
    </xf>
    <xf numFmtId="10" fontId="5" fillId="6" borderId="8" xfId="0" applyNumberFormat="1" applyFont="1" applyFill="1" applyBorder="1" applyAlignment="1">
      <alignment horizontal="right" vertical="center" wrapText="1"/>
    </xf>
    <xf numFmtId="8" fontId="4" fillId="6" borderId="5" xfId="0" applyNumberFormat="1" applyFont="1" applyFill="1" applyBorder="1" applyAlignment="1">
      <alignment vertical="center"/>
    </xf>
    <xf numFmtId="164" fontId="4" fillId="6" borderId="5" xfId="0" applyNumberFormat="1" applyFont="1" applyFill="1" applyBorder="1" applyAlignment="1">
      <alignment vertical="center"/>
    </xf>
    <xf numFmtId="10" fontId="5" fillId="6" borderId="5" xfId="0" applyNumberFormat="1" applyFont="1" applyFill="1" applyBorder="1" applyAlignment="1">
      <alignment horizontal="right" vertical="center" wrapText="1"/>
    </xf>
    <xf numFmtId="0" fontId="3" fillId="0" borderId="0" xfId="0" applyFont="1" applyAlignment="1">
      <alignment vertical="center"/>
    </xf>
    <xf numFmtId="2" fontId="6" fillId="0" borderId="0" xfId="0" applyNumberFormat="1" applyFont="1"/>
    <xf numFmtId="8" fontId="3" fillId="7" borderId="30" xfId="0" applyNumberFormat="1" applyFont="1" applyFill="1" applyBorder="1" applyAlignment="1">
      <alignment horizontal="right" vertical="center"/>
    </xf>
    <xf numFmtId="10" fontId="3" fillId="4" borderId="30" xfId="0" applyNumberFormat="1" applyFont="1" applyFill="1" applyBorder="1" applyAlignment="1">
      <alignment horizontal="right" vertical="center" wrapText="1"/>
    </xf>
    <xf numFmtId="8" fontId="7" fillId="0" borderId="22" xfId="0" applyNumberFormat="1" applyFont="1" applyBorder="1" applyAlignment="1">
      <alignment horizontal="right" vertical="center"/>
    </xf>
    <xf numFmtId="165" fontId="8" fillId="4" borderId="1" xfId="0" applyNumberFormat="1" applyFont="1" applyFill="1" applyBorder="1" applyAlignment="1">
      <alignment horizontal="right" vertical="center"/>
    </xf>
    <xf numFmtId="165" fontId="2" fillId="0" borderId="2" xfId="0" applyNumberFormat="1" applyFont="1" applyBorder="1" applyAlignment="1">
      <alignment horizontal="right" vertical="center"/>
    </xf>
    <xf numFmtId="10" fontId="2" fillId="0" borderId="2" xfId="1" applyNumberFormat="1" applyFont="1" applyBorder="1" applyAlignment="1">
      <alignment horizontal="right" vertical="center"/>
    </xf>
    <xf numFmtId="0" fontId="2" fillId="0" borderId="2"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center" vertical="center"/>
    </xf>
    <xf numFmtId="165" fontId="8" fillId="0" borderId="7" xfId="0" applyNumberFormat="1" applyFont="1" applyBorder="1" applyAlignment="1">
      <alignment horizontal="right" vertical="center"/>
    </xf>
    <xf numFmtId="165" fontId="8" fillId="4" borderId="8" xfId="0" applyNumberFormat="1" applyFont="1" applyFill="1" applyBorder="1" applyAlignment="1">
      <alignment horizontal="right" vertical="center"/>
    </xf>
    <xf numFmtId="165" fontId="2" fillId="0" borderId="8" xfId="0" applyNumberFormat="1" applyFont="1" applyBorder="1" applyAlignment="1">
      <alignment horizontal="right" vertical="center"/>
    </xf>
    <xf numFmtId="10" fontId="2" fillId="0" borderId="8" xfId="1" applyNumberFormat="1" applyFont="1" applyBorder="1" applyAlignment="1">
      <alignment horizontal="right" vertical="center"/>
    </xf>
    <xf numFmtId="0" fontId="2" fillId="0" borderId="8" xfId="0" applyFont="1" applyBorder="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center" vertical="center"/>
    </xf>
    <xf numFmtId="165" fontId="2" fillId="4" borderId="8" xfId="0" applyNumberFormat="1" applyFont="1" applyFill="1" applyBorder="1" applyAlignment="1">
      <alignment horizontal="right" vertical="center"/>
    </xf>
    <xf numFmtId="165" fontId="2" fillId="0" borderId="7" xfId="0" applyNumberFormat="1" applyFont="1" applyBorder="1" applyAlignment="1">
      <alignment horizontal="right" vertical="center"/>
    </xf>
    <xf numFmtId="165" fontId="8" fillId="0" borderId="8" xfId="0" applyNumberFormat="1" applyFont="1" applyBorder="1" applyAlignment="1">
      <alignment horizontal="right" vertical="center"/>
    </xf>
    <xf numFmtId="8" fontId="3" fillId="0" borderId="22" xfId="0" applyNumberFormat="1" applyFont="1" applyBorder="1" applyAlignment="1">
      <alignment horizontal="right" vertical="center"/>
    </xf>
    <xf numFmtId="165" fontId="2" fillId="4" borderId="7" xfId="0" applyNumberFormat="1" applyFont="1" applyFill="1" applyBorder="1" applyAlignment="1">
      <alignment horizontal="right" vertical="center"/>
    </xf>
    <xf numFmtId="8" fontId="3" fillId="0" borderId="26" xfId="0" applyNumberFormat="1" applyFont="1" applyBorder="1" applyAlignment="1">
      <alignment horizontal="right" vertical="center"/>
    </xf>
    <xf numFmtId="165" fontId="2" fillId="0" borderId="4" xfId="0" applyNumberFormat="1" applyFont="1" applyBorder="1" applyAlignment="1">
      <alignment horizontal="right" vertical="center"/>
    </xf>
    <xf numFmtId="165" fontId="2" fillId="0" borderId="5" xfId="0" applyNumberFormat="1" applyFont="1" applyBorder="1" applyAlignment="1">
      <alignment horizontal="right" vertical="center"/>
    </xf>
    <xf numFmtId="165" fontId="2" fillId="4" borderId="5" xfId="0" applyNumberFormat="1" applyFont="1" applyFill="1" applyBorder="1" applyAlignment="1">
      <alignment horizontal="right" vertical="center"/>
    </xf>
    <xf numFmtId="10" fontId="2" fillId="0" borderId="5" xfId="1" applyNumberFormat="1" applyFont="1" applyBorder="1" applyAlignment="1">
      <alignment horizontal="right"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6" xfId="0" applyFont="1" applyBorder="1" applyAlignment="1">
      <alignment horizontal="center" vertical="center"/>
    </xf>
    <xf numFmtId="8" fontId="3" fillId="0" borderId="0" xfId="0" applyNumberFormat="1" applyFont="1" applyBorder="1" applyAlignment="1">
      <alignment horizontal="center" vertical="center"/>
    </xf>
    <xf numFmtId="0" fontId="3" fillId="0" borderId="0" xfId="0" applyFont="1" applyBorder="1" applyAlignment="1">
      <alignment horizontal="right" vertical="center"/>
    </xf>
    <xf numFmtId="0" fontId="3" fillId="0" borderId="0" xfId="0" applyFont="1" applyBorder="1" applyAlignment="1">
      <alignment horizontal="center" vertical="center"/>
    </xf>
    <xf numFmtId="0" fontId="2" fillId="0" borderId="8" xfId="0" applyFont="1" applyFill="1" applyBorder="1" applyAlignment="1">
      <alignment horizontal="left" vertical="center"/>
    </xf>
    <xf numFmtId="0" fontId="2" fillId="0" borderId="0" xfId="0" applyFont="1" applyFill="1" applyBorder="1" applyAlignment="1">
      <alignment vertical="center" wrapText="1"/>
    </xf>
    <xf numFmtId="8" fontId="2" fillId="0" borderId="8" xfId="0"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165" fontId="3" fillId="0" borderId="8" xfId="0" applyNumberFormat="1" applyFont="1" applyFill="1" applyBorder="1" applyAlignment="1">
      <alignment horizontal="center" vertical="center" wrapText="1"/>
    </xf>
    <xf numFmtId="8" fontId="3" fillId="0" borderId="8"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vertical="center" wrapText="1"/>
    </xf>
    <xf numFmtId="165" fontId="2" fillId="0" borderId="8" xfId="0" applyNumberFormat="1" applyFont="1" applyFill="1" applyBorder="1" applyAlignment="1">
      <alignment horizontal="center" vertical="center" wrapText="1"/>
    </xf>
    <xf numFmtId="0" fontId="2" fillId="8" borderId="8" xfId="0" applyFont="1" applyFill="1" applyBorder="1" applyAlignment="1">
      <alignment vertical="center" wrapText="1"/>
    </xf>
    <xf numFmtId="165" fontId="2" fillId="0" borderId="8" xfId="0" applyNumberFormat="1" applyFont="1" applyBorder="1" applyAlignment="1">
      <alignment horizontal="center" vertical="center"/>
    </xf>
    <xf numFmtId="8" fontId="2" fillId="0" borderId="8" xfId="0" applyNumberFormat="1" applyFont="1" applyBorder="1" applyAlignment="1">
      <alignment horizontal="center" vertical="center"/>
    </xf>
    <xf numFmtId="0" fontId="2" fillId="8" borderId="8" xfId="0" applyFont="1" applyFill="1" applyBorder="1" applyAlignment="1">
      <alignment horizontal="center" vertical="center" wrapText="1"/>
    </xf>
    <xf numFmtId="165" fontId="2" fillId="8" borderId="8" xfId="0" applyNumberFormat="1" applyFont="1" applyFill="1" applyBorder="1" applyAlignment="1">
      <alignment horizontal="center" vertical="center" wrapText="1"/>
    </xf>
    <xf numFmtId="8" fontId="2" fillId="8" borderId="8" xfId="0" applyNumberFormat="1" applyFont="1" applyFill="1" applyBorder="1" applyAlignment="1">
      <alignment horizontal="center" vertical="center" wrapText="1"/>
    </xf>
    <xf numFmtId="0" fontId="2" fillId="0" borderId="8" xfId="0" applyFont="1" applyFill="1" applyBorder="1" applyAlignment="1">
      <alignment horizontal="left" vertical="center" wrapText="1"/>
    </xf>
    <xf numFmtId="10" fontId="3" fillId="0" borderId="8" xfId="0" applyNumberFormat="1" applyFont="1" applyFill="1" applyBorder="1" applyAlignment="1">
      <alignment vertical="center" wrapText="1"/>
    </xf>
    <xf numFmtId="8" fontId="3" fillId="4" borderId="8" xfId="0" applyNumberFormat="1" applyFont="1" applyFill="1" applyBorder="1" applyAlignment="1">
      <alignment horizontal="center" vertical="center" wrapText="1"/>
    </xf>
    <xf numFmtId="0" fontId="9" fillId="0" borderId="38" xfId="0" applyFont="1" applyFill="1" applyBorder="1" applyAlignment="1">
      <alignment horizontal="center" vertical="center" textRotation="90" wrapText="1"/>
    </xf>
    <xf numFmtId="8" fontId="10" fillId="0" borderId="8" xfId="0" applyNumberFormat="1" applyFont="1" applyFill="1" applyBorder="1" applyAlignment="1">
      <alignment horizontal="right" vertical="center"/>
    </xf>
    <xf numFmtId="0" fontId="4" fillId="0" borderId="0" xfId="0" applyFont="1" applyFill="1" applyBorder="1" applyAlignment="1">
      <alignment vertical="center" wrapText="1"/>
    </xf>
    <xf numFmtId="0" fontId="9" fillId="0" borderId="40" xfId="0" applyFont="1" applyFill="1" applyBorder="1" applyAlignment="1">
      <alignment horizontal="center" vertical="center" textRotation="90" wrapText="1"/>
    </xf>
    <xf numFmtId="0" fontId="9" fillId="0" borderId="43" xfId="0" applyFont="1" applyFill="1" applyBorder="1" applyAlignment="1">
      <alignment horizontal="center" vertical="center" textRotation="90" wrapText="1"/>
    </xf>
    <xf numFmtId="10" fontId="9" fillId="9" borderId="8" xfId="0" applyNumberFormat="1" applyFont="1" applyFill="1" applyBorder="1" applyAlignment="1">
      <alignment horizontal="right" vertical="center" wrapText="1"/>
    </xf>
    <xf numFmtId="10" fontId="10" fillId="2" borderId="8" xfId="1" applyNumberFormat="1" applyFont="1" applyFill="1" applyBorder="1" applyAlignment="1">
      <alignment horizontal="right" vertical="center"/>
    </xf>
    <xf numFmtId="8" fontId="10" fillId="2" borderId="8" xfId="0" applyNumberFormat="1" applyFont="1" applyFill="1" applyBorder="1" applyAlignment="1">
      <alignment horizontal="right" vertical="center"/>
    </xf>
    <xf numFmtId="0" fontId="2" fillId="0" borderId="0" xfId="0" applyFont="1" applyFill="1" applyBorder="1" applyAlignment="1">
      <alignment horizontal="center" vertical="center" wrapText="1"/>
    </xf>
    <xf numFmtId="165" fontId="2" fillId="0" borderId="0" xfId="0" applyNumberFormat="1" applyFont="1" applyFill="1" applyBorder="1" applyAlignment="1">
      <alignment horizontal="center" vertical="center" wrapText="1"/>
    </xf>
    <xf numFmtId="8" fontId="2" fillId="0" borderId="0" xfId="0" applyNumberFormat="1" applyFont="1" applyFill="1" applyBorder="1" applyAlignment="1">
      <alignment horizontal="center" vertical="center" wrapText="1"/>
    </xf>
    <xf numFmtId="0" fontId="3" fillId="5" borderId="14" xfId="0" applyFont="1" applyFill="1" applyBorder="1" applyAlignment="1">
      <alignment horizontal="right" vertical="center"/>
    </xf>
    <xf numFmtId="0" fontId="3" fillId="5" borderId="13" xfId="0" applyFont="1" applyFill="1" applyBorder="1" applyAlignment="1">
      <alignment horizontal="right" vertical="center"/>
    </xf>
    <xf numFmtId="0" fontId="3" fillId="5" borderId="12" xfId="0" applyFont="1" applyFill="1" applyBorder="1" applyAlignment="1">
      <alignment horizontal="right" vertical="center"/>
    </xf>
    <xf numFmtId="0" fontId="3" fillId="3" borderId="14" xfId="0" applyFont="1" applyFill="1" applyBorder="1" applyAlignment="1">
      <alignment horizontal="right" vertical="center"/>
    </xf>
    <xf numFmtId="0" fontId="3" fillId="3" borderId="13" xfId="0" applyFont="1" applyFill="1" applyBorder="1" applyAlignment="1">
      <alignment horizontal="right" vertical="center"/>
    </xf>
    <xf numFmtId="0" fontId="3" fillId="0" borderId="14" xfId="0" applyFont="1" applyBorder="1" applyAlignment="1">
      <alignment horizontal="center" vertical="center"/>
    </xf>
    <xf numFmtId="0" fontId="3" fillId="0" borderId="13" xfId="0" applyFont="1" applyBorder="1" applyAlignment="1">
      <alignment horizontal="center" vertical="center"/>
    </xf>
    <xf numFmtId="0" fontId="3" fillId="0" borderId="29" xfId="0" applyFont="1" applyBorder="1" applyAlignment="1">
      <alignment horizontal="center" vertical="center"/>
    </xf>
    <xf numFmtId="0" fontId="3" fillId="0" borderId="35" xfId="0" applyFont="1" applyBorder="1" applyAlignment="1">
      <alignment horizontal="center" vertical="center"/>
    </xf>
    <xf numFmtId="0" fontId="3" fillId="0" borderId="34" xfId="0" applyFont="1" applyBorder="1" applyAlignment="1">
      <alignment horizontal="center" vertical="center"/>
    </xf>
    <xf numFmtId="0" fontId="3" fillId="7" borderId="33" xfId="0" applyFont="1" applyFill="1" applyBorder="1" applyAlignment="1">
      <alignment horizontal="right" vertical="center"/>
    </xf>
    <xf numFmtId="0" fontId="3" fillId="7" borderId="32" xfId="0" applyFont="1" applyFill="1" applyBorder="1" applyAlignment="1">
      <alignment horizontal="right" vertical="center"/>
    </xf>
    <xf numFmtId="0" fontId="3" fillId="7" borderId="31" xfId="0" applyFont="1" applyFill="1" applyBorder="1" applyAlignment="1">
      <alignment horizontal="right" vertical="center"/>
    </xf>
    <xf numFmtId="0" fontId="3" fillId="6" borderId="28" xfId="0" applyFont="1" applyFill="1" applyBorder="1" applyAlignment="1">
      <alignment horizontal="center" vertical="center" textRotation="90" wrapText="1"/>
    </xf>
    <xf numFmtId="0" fontId="3" fillId="6" borderId="24" xfId="0" applyFont="1" applyFill="1" applyBorder="1" applyAlignment="1">
      <alignment horizontal="center" vertical="center" textRotation="90" wrapText="1"/>
    </xf>
    <xf numFmtId="0" fontId="3" fillId="6" borderId="20" xfId="0" applyFont="1" applyFill="1" applyBorder="1" applyAlignment="1">
      <alignment horizontal="center" vertical="center" textRotation="90" wrapText="1"/>
    </xf>
    <xf numFmtId="0" fontId="5" fillId="6" borderId="27" xfId="0" applyFont="1" applyFill="1" applyBorder="1" applyAlignment="1">
      <alignment horizontal="left" vertical="center" wrapText="1"/>
    </xf>
    <xf numFmtId="0" fontId="5" fillId="6" borderId="26" xfId="0" applyFont="1" applyFill="1" applyBorder="1" applyAlignment="1">
      <alignment horizontal="left" vertical="center" wrapText="1"/>
    </xf>
    <xf numFmtId="0" fontId="5" fillId="6" borderId="25" xfId="0" applyFont="1" applyFill="1" applyBorder="1" applyAlignment="1">
      <alignment horizontal="left" vertical="center" wrapText="1"/>
    </xf>
    <xf numFmtId="0" fontId="5" fillId="5" borderId="23" xfId="0" applyFont="1" applyFill="1" applyBorder="1" applyAlignment="1">
      <alignment horizontal="left" vertical="center" wrapText="1"/>
    </xf>
    <xf numFmtId="0" fontId="5" fillId="5" borderId="22" xfId="0" applyFont="1" applyFill="1" applyBorder="1" applyAlignment="1">
      <alignment horizontal="left" vertical="center" wrapText="1"/>
    </xf>
    <xf numFmtId="0" fontId="5" fillId="5" borderId="21" xfId="0" applyFont="1" applyFill="1" applyBorder="1" applyAlignment="1">
      <alignment horizontal="left" vertical="center" wrapText="1"/>
    </xf>
    <xf numFmtId="0" fontId="5" fillId="6" borderId="23" xfId="0" applyFont="1" applyFill="1" applyBorder="1" applyAlignment="1">
      <alignment horizontal="left" vertical="center" wrapText="1"/>
    </xf>
    <xf numFmtId="0" fontId="5" fillId="6" borderId="22" xfId="0" applyFont="1" applyFill="1" applyBorder="1" applyAlignment="1">
      <alignment horizontal="left" vertical="center" wrapText="1"/>
    </xf>
    <xf numFmtId="0" fontId="5" fillId="6" borderId="21" xfId="0" applyFont="1" applyFill="1" applyBorder="1" applyAlignment="1">
      <alignment horizontal="left" vertical="center" wrapText="1"/>
    </xf>
    <xf numFmtId="0" fontId="5" fillId="6" borderId="19" xfId="0" applyFont="1" applyFill="1" applyBorder="1" applyAlignment="1">
      <alignment horizontal="left" vertical="center" wrapText="1"/>
    </xf>
    <xf numFmtId="0" fontId="5" fillId="6" borderId="18" xfId="0" applyFont="1" applyFill="1" applyBorder="1" applyAlignment="1">
      <alignment horizontal="left" vertical="center" wrapText="1"/>
    </xf>
    <xf numFmtId="0" fontId="5" fillId="6" borderId="17" xfId="0" applyFont="1" applyFill="1" applyBorder="1" applyAlignment="1">
      <alignment horizontal="left" vertical="center" wrapText="1"/>
    </xf>
    <xf numFmtId="0" fontId="10" fillId="9" borderId="23" xfId="0" applyFont="1" applyFill="1" applyBorder="1" applyAlignment="1">
      <alignment horizontal="right" vertical="center"/>
    </xf>
    <xf numFmtId="0" fontId="10" fillId="9" borderId="22" xfId="0" applyFont="1" applyFill="1" applyBorder="1" applyAlignment="1">
      <alignment horizontal="right" vertical="center"/>
    </xf>
    <xf numFmtId="0" fontId="10" fillId="9" borderId="21" xfId="0" applyFont="1" applyFill="1" applyBorder="1" applyAlignment="1">
      <alignment horizontal="right" vertical="center"/>
    </xf>
    <xf numFmtId="0" fontId="10" fillId="2" borderId="23" xfId="0" applyFont="1" applyFill="1" applyBorder="1" applyAlignment="1">
      <alignment horizontal="right" vertical="center"/>
    </xf>
    <xf numFmtId="0" fontId="10" fillId="2" borderId="22" xfId="0" applyFont="1" applyFill="1" applyBorder="1" applyAlignment="1">
      <alignment horizontal="right" vertical="center"/>
    </xf>
    <xf numFmtId="0" fontId="10" fillId="2" borderId="21" xfId="0" applyFont="1" applyFill="1" applyBorder="1" applyAlignment="1">
      <alignment horizontal="right" vertical="center"/>
    </xf>
    <xf numFmtId="0" fontId="3" fillId="0" borderId="8" xfId="0" applyFont="1" applyFill="1" applyBorder="1" applyAlignment="1">
      <alignment horizontal="center" vertical="center" wrapText="1"/>
    </xf>
    <xf numFmtId="4" fontId="3" fillId="0" borderId="8" xfId="0" applyNumberFormat="1"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9" fillId="0" borderId="36" xfId="0" applyFont="1" applyFill="1" applyBorder="1" applyAlignment="1">
      <alignment horizontal="center" vertical="center" textRotation="90" wrapText="1"/>
    </xf>
    <xf numFmtId="0" fontId="9" fillId="0" borderId="37" xfId="0" applyFont="1" applyFill="1" applyBorder="1" applyAlignment="1">
      <alignment horizontal="center" vertical="center" textRotation="90" wrapText="1"/>
    </xf>
    <xf numFmtId="0" fontId="9" fillId="0" borderId="38" xfId="0" applyFont="1" applyFill="1" applyBorder="1" applyAlignment="1">
      <alignment horizontal="center" vertical="center" textRotation="90" wrapText="1"/>
    </xf>
    <xf numFmtId="0" fontId="9" fillId="0" borderId="39" xfId="0" applyFont="1" applyFill="1" applyBorder="1" applyAlignment="1">
      <alignment horizontal="center" vertical="center" textRotation="90" wrapText="1"/>
    </xf>
    <xf numFmtId="0" fontId="9" fillId="0" borderId="0" xfId="0" applyFont="1" applyFill="1" applyBorder="1" applyAlignment="1">
      <alignment horizontal="center" vertical="center" textRotation="90" wrapText="1"/>
    </xf>
    <xf numFmtId="0" fontId="9" fillId="0" borderId="40" xfId="0" applyFont="1" applyFill="1" applyBorder="1" applyAlignment="1">
      <alignment horizontal="center" vertical="center" textRotation="90" wrapText="1"/>
    </xf>
    <xf numFmtId="0" fontId="9" fillId="0" borderId="41" xfId="0" applyFont="1" applyFill="1" applyBorder="1" applyAlignment="1">
      <alignment horizontal="center" vertical="center" textRotation="90" wrapText="1"/>
    </xf>
    <xf numFmtId="0" fontId="9" fillId="0" borderId="42" xfId="0" applyFont="1" applyFill="1" applyBorder="1" applyAlignment="1">
      <alignment horizontal="center" vertical="center" textRotation="90" wrapText="1"/>
    </xf>
    <xf numFmtId="0" fontId="9" fillId="0" borderId="43" xfId="0" applyFont="1" applyFill="1" applyBorder="1" applyAlignment="1">
      <alignment horizontal="center" vertical="center" textRotation="90" wrapText="1"/>
    </xf>
    <xf numFmtId="0" fontId="5" fillId="0" borderId="8" xfId="0" applyFont="1" applyFill="1" applyBorder="1" applyAlignment="1">
      <alignment horizontal="left" vertical="center" wrapText="1"/>
    </xf>
  </cellXfs>
  <cellStyles count="2">
    <cellStyle name="Normal" xfId="0" builtinId="0"/>
    <cellStyle name="Porcentagem" xfId="1" builtinId="5"/>
  </cellStyles>
  <dxfs count="15">
    <dxf>
      <font>
        <b/>
        <i val="0"/>
        <strike val="0"/>
        <condense val="0"/>
        <extend val="0"/>
        <outline val="0"/>
        <shadow val="0"/>
        <u val="none"/>
        <vertAlign val="baseline"/>
        <sz val="8"/>
        <color auto="1"/>
        <name val="Calibri"/>
        <scheme val="minor"/>
      </font>
      <numFmt numFmtId="12" formatCode="&quot;R$&quot;\ #,##0.00;[Red]\-&quot;R$&quot;\ #,##0.00"/>
      <alignment horizontal="right" vertical="center" textRotation="0" wrapText="0" indent="0" relativeIndent="255" justifyLastLine="0" shrinkToFit="0" readingOrder="0"/>
      <border diagonalUp="0" diagonalDown="0">
        <left style="medium">
          <color indexed="64"/>
        </left>
        <right/>
        <top style="thin">
          <color indexed="64"/>
        </top>
        <bottom style="thin">
          <color indexed="64"/>
        </bottom>
      </border>
    </dxf>
    <dxf>
      <font>
        <b val="0"/>
        <i val="0"/>
        <strike val="0"/>
        <condense val="0"/>
        <extend val="0"/>
        <outline val="0"/>
        <shadow val="0"/>
        <u val="none"/>
        <vertAlign val="baseline"/>
        <sz val="8"/>
        <color auto="1"/>
        <name val="Calibri"/>
        <scheme val="minor"/>
      </font>
      <numFmt numFmtId="165" formatCode="#,##0_ ;[Red]\-#,##0\ "/>
      <alignment horizontal="right" vertical="center" textRotation="0" wrapText="0" indent="0" relativeIndent="255" justifyLastLine="0" shrinkToFit="0" readingOrder="0"/>
      <border diagonalUp="0" diagonalDown="0">
        <left style="thin">
          <color indexed="64"/>
        </left>
        <right style="medium">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auto="1"/>
        <name val="Calibri"/>
        <scheme val="minor"/>
      </font>
      <numFmt numFmtId="165" formatCode="#,##0_ ;[Red]\-#,##0\ "/>
      <alignment horizontal="right" vertical="center" textRotation="0" wrapText="0"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auto="1"/>
        <name val="Calibri"/>
        <scheme val="minor"/>
      </font>
      <numFmt numFmtId="165" formatCode="#,##0_ ;[Red]\-#,##0\ "/>
      <alignment horizontal="right" vertical="center" textRotation="0" wrapText="0"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auto="1"/>
        <name val="Calibri"/>
        <scheme val="minor"/>
      </font>
      <numFmt numFmtId="165" formatCode="#,##0_ ;[Red]\-#,##0\ "/>
      <alignment horizontal="right" vertical="center" textRotation="0" wrapText="0"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auto="1"/>
        <name val="Calibri"/>
        <scheme val="minor"/>
      </font>
      <numFmt numFmtId="165" formatCode="#,##0_ ;[Red]\-#,##0\ "/>
      <alignment horizontal="right" vertical="center" textRotation="0" wrapText="0"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auto="1"/>
        <name val="Calibri"/>
        <scheme val="minor"/>
      </font>
      <numFmt numFmtId="165" formatCode="#,##0_ ;[Red]\-#,##0\ "/>
      <alignment horizontal="right" vertical="center" textRotation="0" wrapText="0"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auto="1"/>
        <name val="Calibri"/>
        <scheme val="minor"/>
      </font>
      <numFmt numFmtId="14" formatCode="0.00%"/>
      <alignment horizontal="right" vertical="center" textRotation="0" wrapText="0"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auto="1"/>
        <name val="Calibri"/>
        <scheme val="minor"/>
      </font>
      <alignment horizontal="center" vertical="center" textRotation="0" wrapText="0"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auto="1"/>
        <name val="Calibri"/>
        <scheme val="minor"/>
      </font>
      <alignment horizontal="center" vertical="center" textRotation="0" wrapText="0"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auto="1"/>
        <name val="Calibri"/>
        <scheme val="minor"/>
      </font>
      <alignment horizontal="left" vertical="center" textRotation="0" wrapText="0"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auto="1"/>
        <name val="Calibri"/>
        <scheme val="minor"/>
      </font>
      <alignment horizontal="center" vertical="center" textRotation="0" wrapText="0" indent="0" relativeIndent="255" justifyLastLine="0" shrinkToFit="0" readingOrder="0"/>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8"/>
        <color auto="1"/>
        <name val="Calibri"/>
        <scheme val="none"/>
      </font>
      <numFmt numFmtId="12" formatCode="&quot;R$&quot;\ #,##0.00;[Red]\-&quot;R$&quot;\ #,##0.00"/>
      <alignment horizontal="center" vertical="center" textRotation="0" wrapText="0" indent="0" relativeIndent="255" justifyLastLine="0" shrinkToFit="0" readingOrder="0"/>
    </dxf>
    <dxf>
      <font>
        <b/>
        <i val="0"/>
        <strike val="0"/>
        <condense val="0"/>
        <extend val="0"/>
        <outline val="0"/>
        <shadow val="0"/>
        <u val="none"/>
        <vertAlign val="baseline"/>
        <sz val="8"/>
        <color auto="1"/>
        <name val="Calibri"/>
        <scheme val="minor"/>
      </font>
      <numFmt numFmtId="12" formatCode="&quot;R$&quot;\ #,##0.00;[Red]\-&quot;R$&quot;\ #,##0.00"/>
      <alignment horizontal="center" vertical="center" textRotation="0" wrapText="0" indent="0" relativeIndent="255"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ela324" displayName="Tabela324" ref="A3:L18" totalsRowShown="0" headerRowDxfId="14" dataDxfId="13" tableBorderDxfId="12">
  <autoFilter ref="A3:L18"/>
  <tableColumns count="12">
    <tableColumn id="1" name="ETAPA" dataDxfId="11"/>
    <tableColumn id="2" name="DESCRIÇÃO: DESPESAS DIRETAS" dataDxfId="10"/>
    <tableColumn id="3" name="FASE" dataDxfId="9"/>
    <tableColumn id="18" name="EIXO" dataDxfId="8"/>
    <tableColumn id="4" name="%" dataDxfId="7" dataCellStyle="Porcentagem">
      <calculatedColumnFormula>L4/$L$28</calculatedColumnFormula>
    </tableColumn>
    <tableColumn id="5" name="MÊS 1" dataDxfId="6"/>
    <tableColumn id="6" name="MÊS 2" dataDxfId="5"/>
    <tableColumn id="7" name="MÊS 3" dataDxfId="4"/>
    <tableColumn id="8" name="MÊS 4" dataDxfId="3"/>
    <tableColumn id="9" name="MÊS 5" dataDxfId="2"/>
    <tableColumn id="10" name="MÊS 6" dataDxfId="1"/>
    <tableColumn id="17" name="TOTAL" dataDxfId="0">
      <calculatedColumnFormula>SUM(F4:K4)</calculatedColumnFormula>
    </tableColumn>
  </tableColumns>
  <tableStyleInfo name="TableStyleMedium13"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M28"/>
  <sheetViews>
    <sheetView zoomScale="110" zoomScaleNormal="110" workbookViewId="0">
      <pane xSplit="5" ySplit="3" topLeftCell="F4" activePane="bottomRight" state="frozenSplit"/>
      <selection pane="topRight" activeCell="E1" sqref="E1"/>
      <selection pane="bottomLeft" activeCell="A5" sqref="A5"/>
      <selection pane="bottomRight" activeCell="B34" sqref="B34"/>
    </sheetView>
  </sheetViews>
  <sheetFormatPr defaultRowHeight="15" customHeight="1"/>
  <cols>
    <col min="1" max="1" width="4.42578125" style="5" customWidth="1"/>
    <col min="2" max="2" width="55.140625" style="6" bestFit="1" customWidth="1"/>
    <col min="3" max="3" width="8.7109375" style="5" customWidth="1"/>
    <col min="4" max="4" width="8.5703125" style="5" customWidth="1"/>
    <col min="5" max="5" width="10" style="4" customWidth="1"/>
    <col min="6" max="6" width="13.28515625" style="3" customWidth="1"/>
    <col min="7" max="7" width="13" style="3" customWidth="1"/>
    <col min="8" max="8" width="12.85546875" style="3" customWidth="1"/>
    <col min="9" max="9" width="13" style="3" customWidth="1"/>
    <col min="10" max="11" width="12.85546875" style="3" customWidth="1"/>
    <col min="12" max="12" width="14.140625" style="2" bestFit="1" customWidth="1"/>
    <col min="13" max="13" width="2.7109375" style="1" customWidth="1"/>
    <col min="14" max="16384" width="9.140625" style="1"/>
  </cols>
  <sheetData>
    <row r="1" spans="1:13" ht="15" customHeight="1" thickBot="1">
      <c r="A1" s="94" t="s">
        <v>24</v>
      </c>
      <c r="B1" s="95"/>
      <c r="C1" s="95"/>
      <c r="D1" s="95"/>
      <c r="E1" s="95"/>
      <c r="F1" s="95"/>
      <c r="G1" s="95"/>
      <c r="H1" s="95"/>
      <c r="I1" s="95"/>
      <c r="J1" s="95"/>
      <c r="K1" s="95"/>
      <c r="L1" s="96"/>
    </row>
    <row r="2" spans="1:13" ht="15" customHeight="1" thickBot="1">
      <c r="A2" s="97" t="s">
        <v>46</v>
      </c>
      <c r="B2" s="98"/>
      <c r="C2" s="98"/>
      <c r="D2" s="98"/>
      <c r="E2" s="98"/>
      <c r="F2" s="98"/>
      <c r="G2" s="98"/>
      <c r="H2" s="98"/>
      <c r="I2" s="98"/>
      <c r="J2" s="98"/>
      <c r="K2" s="98"/>
      <c r="L2" s="96"/>
    </row>
    <row r="3" spans="1:13" ht="15" customHeight="1" thickBot="1">
      <c r="A3" s="58" t="s">
        <v>23</v>
      </c>
      <c r="B3" s="58" t="s">
        <v>45</v>
      </c>
      <c r="C3" s="58" t="s">
        <v>44</v>
      </c>
      <c r="D3" s="58" t="s">
        <v>43</v>
      </c>
      <c r="E3" s="57" t="s">
        <v>22</v>
      </c>
      <c r="F3" s="56" t="s">
        <v>21</v>
      </c>
      <c r="G3" s="56" t="s">
        <v>20</v>
      </c>
      <c r="H3" s="56" t="s">
        <v>19</v>
      </c>
      <c r="I3" s="56" t="s">
        <v>18</v>
      </c>
      <c r="J3" s="56" t="s">
        <v>17</v>
      </c>
      <c r="K3" s="56" t="s">
        <v>16</v>
      </c>
      <c r="L3" s="56" t="s">
        <v>15</v>
      </c>
    </row>
    <row r="4" spans="1:13" ht="15" customHeight="1">
      <c r="A4" s="55">
        <v>1</v>
      </c>
      <c r="B4" s="54" t="s">
        <v>42</v>
      </c>
      <c r="C4" s="53" t="s">
        <v>0</v>
      </c>
      <c r="D4" s="53" t="s">
        <v>4</v>
      </c>
      <c r="E4" s="52">
        <f t="shared" ref="E4:E18" si="0">L4/$L$28</f>
        <v>8.1077745229967038E-2</v>
      </c>
      <c r="F4" s="51">
        <v>7078</v>
      </c>
      <c r="G4" s="50"/>
      <c r="H4" s="50"/>
      <c r="I4" s="50"/>
      <c r="J4" s="50"/>
      <c r="K4" s="49"/>
      <c r="L4" s="48">
        <f t="shared" ref="L4:L19" si="1">SUM(F4:K4)</f>
        <v>7078</v>
      </c>
      <c r="M4" s="26"/>
    </row>
    <row r="5" spans="1:13" ht="15" customHeight="1">
      <c r="A5" s="42">
        <v>2</v>
      </c>
      <c r="B5" s="41" t="s">
        <v>41</v>
      </c>
      <c r="C5" s="40" t="s">
        <v>0</v>
      </c>
      <c r="D5" s="40" t="s">
        <v>3</v>
      </c>
      <c r="E5" s="39">
        <f t="shared" si="0"/>
        <v>3.2188254322719323E-2</v>
      </c>
      <c r="F5" s="43">
        <v>2810</v>
      </c>
      <c r="G5" s="38"/>
      <c r="H5" s="38"/>
      <c r="I5" s="38"/>
      <c r="J5" s="38"/>
      <c r="K5" s="44"/>
      <c r="L5" s="46">
        <f t="shared" si="1"/>
        <v>2810</v>
      </c>
      <c r="M5" s="26"/>
    </row>
    <row r="6" spans="1:13" ht="15" customHeight="1">
      <c r="A6" s="42">
        <v>3</v>
      </c>
      <c r="B6" s="41" t="s">
        <v>40</v>
      </c>
      <c r="C6" s="40" t="s">
        <v>0</v>
      </c>
      <c r="D6" s="40" t="s">
        <v>4</v>
      </c>
      <c r="E6" s="39">
        <f t="shared" si="0"/>
        <v>0.10139872856395425</v>
      </c>
      <c r="F6" s="43">
        <v>8852</v>
      </c>
      <c r="G6" s="38"/>
      <c r="H6" s="38"/>
      <c r="I6" s="38"/>
      <c r="J6" s="38"/>
      <c r="K6" s="44"/>
      <c r="L6" s="46">
        <f t="shared" si="1"/>
        <v>8852</v>
      </c>
      <c r="M6" s="26"/>
    </row>
    <row r="7" spans="1:13" ht="15" customHeight="1">
      <c r="A7" s="42">
        <v>4</v>
      </c>
      <c r="B7" s="41" t="s">
        <v>39</v>
      </c>
      <c r="C7" s="40" t="s">
        <v>0</v>
      </c>
      <c r="D7" s="40" t="s">
        <v>3</v>
      </c>
      <c r="E7" s="39">
        <f t="shared" si="0"/>
        <v>0.15395378579976787</v>
      </c>
      <c r="F7" s="43">
        <v>1920</v>
      </c>
      <c r="G7" s="43">
        <v>1920</v>
      </c>
      <c r="H7" s="43">
        <v>1920</v>
      </c>
      <c r="I7" s="43">
        <v>1920</v>
      </c>
      <c r="J7" s="43">
        <v>1920</v>
      </c>
      <c r="K7" s="47">
        <v>3840</v>
      </c>
      <c r="L7" s="46">
        <f t="shared" si="1"/>
        <v>13440</v>
      </c>
      <c r="M7" s="26"/>
    </row>
    <row r="8" spans="1:13" ht="15" customHeight="1">
      <c r="A8" s="42">
        <v>5</v>
      </c>
      <c r="B8" s="41" t="s">
        <v>38</v>
      </c>
      <c r="C8" s="40" t="s">
        <v>0</v>
      </c>
      <c r="D8" s="40" t="s">
        <v>3</v>
      </c>
      <c r="E8" s="39">
        <f t="shared" si="0"/>
        <v>0.12387483580124267</v>
      </c>
      <c r="F8" s="38"/>
      <c r="G8" s="43">
        <v>4334.1400000000003</v>
      </c>
      <c r="H8" s="43">
        <v>2160</v>
      </c>
      <c r="I8" s="43">
        <v>2160</v>
      </c>
      <c r="J8" s="43">
        <v>2160</v>
      </c>
      <c r="K8" s="44"/>
      <c r="L8" s="46">
        <f t="shared" si="1"/>
        <v>10814.14</v>
      </c>
      <c r="M8" s="26"/>
    </row>
    <row r="9" spans="1:13" ht="15" customHeight="1">
      <c r="A9" s="42">
        <v>6</v>
      </c>
      <c r="B9" s="41" t="s">
        <v>37</v>
      </c>
      <c r="C9" s="40" t="s">
        <v>0</v>
      </c>
      <c r="D9" s="40" t="s">
        <v>4</v>
      </c>
      <c r="E9" s="39">
        <f t="shared" si="0"/>
        <v>3.1271862740577847E-2</v>
      </c>
      <c r="F9" s="38"/>
      <c r="G9" s="43">
        <v>910</v>
      </c>
      <c r="H9" s="43">
        <v>910</v>
      </c>
      <c r="I9" s="43">
        <v>910</v>
      </c>
      <c r="J9" s="38"/>
      <c r="K9" s="36"/>
      <c r="L9" s="46">
        <f t="shared" si="1"/>
        <v>2730</v>
      </c>
      <c r="M9" s="26"/>
    </row>
    <row r="10" spans="1:13" ht="15" customHeight="1">
      <c r="A10" s="42">
        <v>7</v>
      </c>
      <c r="B10" s="41" t="s">
        <v>36</v>
      </c>
      <c r="C10" s="40" t="s">
        <v>0</v>
      </c>
      <c r="D10" s="40" t="s">
        <v>4</v>
      </c>
      <c r="E10" s="39">
        <f t="shared" si="0"/>
        <v>2.7835394307547313E-2</v>
      </c>
      <c r="F10" s="38"/>
      <c r="G10" s="43">
        <v>810</v>
      </c>
      <c r="H10" s="38"/>
      <c r="I10" s="43">
        <v>810</v>
      </c>
      <c r="J10" s="38"/>
      <c r="K10" s="47">
        <v>810</v>
      </c>
      <c r="L10" s="46">
        <f t="shared" si="1"/>
        <v>2430</v>
      </c>
      <c r="M10" s="26"/>
    </row>
    <row r="11" spans="1:13" ht="15" customHeight="1">
      <c r="A11" s="42">
        <v>8</v>
      </c>
      <c r="B11" s="41" t="s">
        <v>35</v>
      </c>
      <c r="C11" s="40" t="s">
        <v>0</v>
      </c>
      <c r="D11" s="40" t="s">
        <v>4</v>
      </c>
      <c r="E11" s="39">
        <f t="shared" si="0"/>
        <v>4.7423264375821353E-2</v>
      </c>
      <c r="F11" s="45"/>
      <c r="G11" s="43">
        <v>1380</v>
      </c>
      <c r="H11" s="43">
        <v>2760</v>
      </c>
      <c r="I11" s="45"/>
      <c r="J11" s="38"/>
      <c r="K11" s="36"/>
      <c r="L11" s="46">
        <f t="shared" si="1"/>
        <v>4140</v>
      </c>
      <c r="M11" s="26"/>
    </row>
    <row r="12" spans="1:13" ht="15" customHeight="1">
      <c r="A12" s="42">
        <v>9</v>
      </c>
      <c r="B12" s="41" t="s">
        <v>34</v>
      </c>
      <c r="C12" s="40" t="s">
        <v>0</v>
      </c>
      <c r="D12" s="40" t="s">
        <v>2</v>
      </c>
      <c r="E12" s="39">
        <f t="shared" si="0"/>
        <v>3.9863033823154176E-2</v>
      </c>
      <c r="F12" s="38"/>
      <c r="G12" s="43">
        <v>1740</v>
      </c>
      <c r="H12" s="43">
        <v>1740</v>
      </c>
      <c r="I12" s="38"/>
      <c r="J12" s="38"/>
      <c r="K12" s="44"/>
      <c r="L12" s="46">
        <f t="shared" si="1"/>
        <v>3480</v>
      </c>
      <c r="M12" s="26"/>
    </row>
    <row r="13" spans="1:13" ht="15" customHeight="1">
      <c r="A13" s="42">
        <v>10</v>
      </c>
      <c r="B13" s="41" t="s">
        <v>33</v>
      </c>
      <c r="C13" s="40" t="s">
        <v>0</v>
      </c>
      <c r="D13" s="40" t="s">
        <v>1</v>
      </c>
      <c r="E13" s="39">
        <f t="shared" si="0"/>
        <v>7.3483149992969551E-2</v>
      </c>
      <c r="F13" s="38"/>
      <c r="G13" s="38"/>
      <c r="H13" s="43">
        <v>3445</v>
      </c>
      <c r="I13" s="43">
        <v>2970</v>
      </c>
      <c r="J13" s="38"/>
      <c r="K13" s="36"/>
      <c r="L13" s="29">
        <f t="shared" si="1"/>
        <v>6415</v>
      </c>
      <c r="M13" s="26"/>
    </row>
    <row r="14" spans="1:13" ht="15" customHeight="1">
      <c r="A14" s="42">
        <v>11</v>
      </c>
      <c r="B14" s="41" t="s">
        <v>32</v>
      </c>
      <c r="C14" s="40" t="s">
        <v>0</v>
      </c>
      <c r="D14" s="40" t="s">
        <v>2</v>
      </c>
      <c r="E14" s="39">
        <f t="shared" si="0"/>
        <v>2.0389712702647826E-2</v>
      </c>
      <c r="F14" s="38"/>
      <c r="G14" s="38"/>
      <c r="H14" s="38"/>
      <c r="I14" s="43">
        <v>1780</v>
      </c>
      <c r="J14" s="45"/>
      <c r="K14" s="44"/>
      <c r="L14" s="29">
        <f t="shared" si="1"/>
        <v>1780</v>
      </c>
      <c r="M14" s="26"/>
    </row>
    <row r="15" spans="1:13" ht="15" customHeight="1">
      <c r="A15" s="42">
        <v>12</v>
      </c>
      <c r="B15" s="41" t="s">
        <v>31</v>
      </c>
      <c r="C15" s="40" t="s">
        <v>0</v>
      </c>
      <c r="D15" s="40" t="s">
        <v>4</v>
      </c>
      <c r="E15" s="39">
        <f t="shared" si="0"/>
        <v>1.0996698985697705E-2</v>
      </c>
      <c r="F15" s="38"/>
      <c r="G15" s="38"/>
      <c r="H15" s="38"/>
      <c r="I15" s="43">
        <v>480</v>
      </c>
      <c r="J15" s="37">
        <v>480</v>
      </c>
      <c r="K15" s="36"/>
      <c r="L15" s="29">
        <f t="shared" si="1"/>
        <v>960</v>
      </c>
      <c r="M15" s="26"/>
    </row>
    <row r="16" spans="1:13" ht="15" customHeight="1">
      <c r="A16" s="42">
        <v>13</v>
      </c>
      <c r="B16" s="41" t="s">
        <v>30</v>
      </c>
      <c r="C16" s="40" t="s">
        <v>0</v>
      </c>
      <c r="D16" s="40" t="s">
        <v>2</v>
      </c>
      <c r="E16" s="39">
        <f t="shared" si="0"/>
        <v>6.3001921272226435E-3</v>
      </c>
      <c r="F16" s="38"/>
      <c r="G16" s="38"/>
      <c r="H16" s="38"/>
      <c r="I16" s="38"/>
      <c r="J16" s="37">
        <v>550</v>
      </c>
      <c r="K16" s="36"/>
      <c r="L16" s="29">
        <f t="shared" si="1"/>
        <v>550</v>
      </c>
      <c r="M16" s="26"/>
    </row>
    <row r="17" spans="1:13" ht="15" customHeight="1">
      <c r="A17" s="42">
        <v>14</v>
      </c>
      <c r="B17" s="41" t="s">
        <v>29</v>
      </c>
      <c r="C17" s="40" t="s">
        <v>0</v>
      </c>
      <c r="D17" s="40" t="s">
        <v>3</v>
      </c>
      <c r="E17" s="39">
        <f t="shared" si="0"/>
        <v>2.5086219561122888E-2</v>
      </c>
      <c r="F17" s="38"/>
      <c r="G17" s="38"/>
      <c r="H17" s="38"/>
      <c r="I17" s="38"/>
      <c r="J17" s="37">
        <v>2190</v>
      </c>
      <c r="K17" s="36"/>
      <c r="L17" s="29">
        <f t="shared" si="1"/>
        <v>2190</v>
      </c>
      <c r="M17" s="26"/>
    </row>
    <row r="18" spans="1:13" ht="15" customHeight="1" thickBot="1">
      <c r="A18" s="35">
        <v>15</v>
      </c>
      <c r="B18" s="34" t="s">
        <v>28</v>
      </c>
      <c r="C18" s="33" t="s">
        <v>0</v>
      </c>
      <c r="D18" s="33" t="s">
        <v>3</v>
      </c>
      <c r="E18" s="32">
        <f t="shared" si="0"/>
        <v>2.4857121665587519E-2</v>
      </c>
      <c r="F18" s="31"/>
      <c r="G18" s="31"/>
      <c r="H18" s="31"/>
      <c r="I18" s="31"/>
      <c r="J18" s="31"/>
      <c r="K18" s="30">
        <v>2170</v>
      </c>
      <c r="L18" s="29">
        <f t="shared" si="1"/>
        <v>2170</v>
      </c>
      <c r="M18" s="26"/>
    </row>
    <row r="19" spans="1:13" ht="15" customHeight="1" thickBot="1">
      <c r="A19" s="99" t="s">
        <v>27</v>
      </c>
      <c r="B19" s="100"/>
      <c r="C19" s="100"/>
      <c r="D19" s="101"/>
      <c r="E19" s="28">
        <v>0.8</v>
      </c>
      <c r="F19" s="27">
        <f t="shared" ref="F19:K19" si="2">SUM(F4:F18)</f>
        <v>20660</v>
      </c>
      <c r="G19" s="27">
        <f t="shared" si="2"/>
        <v>11094.14</v>
      </c>
      <c r="H19" s="27">
        <f t="shared" si="2"/>
        <v>12935</v>
      </c>
      <c r="I19" s="27">
        <f t="shared" si="2"/>
        <v>11030</v>
      </c>
      <c r="J19" s="27">
        <f t="shared" si="2"/>
        <v>7300</v>
      </c>
      <c r="K19" s="27">
        <f t="shared" si="2"/>
        <v>6820</v>
      </c>
      <c r="L19" s="10">
        <f t="shared" si="1"/>
        <v>69839.14</v>
      </c>
    </row>
    <row r="20" spans="1:13" ht="15" customHeight="1">
      <c r="A20" s="102" t="s">
        <v>14</v>
      </c>
      <c r="B20" s="105" t="s">
        <v>13</v>
      </c>
      <c r="C20" s="106"/>
      <c r="D20" s="107"/>
      <c r="E20" s="24">
        <v>4.3499999999999997E-2</v>
      </c>
      <c r="F20" s="23">
        <f t="shared" ref="F20:L20" si="3">$E$20*F19</f>
        <v>898.70999999999992</v>
      </c>
      <c r="G20" s="23">
        <f t="shared" si="3"/>
        <v>482.59508999999991</v>
      </c>
      <c r="H20" s="23">
        <f t="shared" si="3"/>
        <v>562.67250000000001</v>
      </c>
      <c r="I20" s="23">
        <f t="shared" si="3"/>
        <v>479.80499999999995</v>
      </c>
      <c r="J20" s="23">
        <f t="shared" si="3"/>
        <v>317.54999999999995</v>
      </c>
      <c r="K20" s="23">
        <f t="shared" si="3"/>
        <v>296.66999999999996</v>
      </c>
      <c r="L20" s="22">
        <f t="shared" si="3"/>
        <v>3038.0025899999996</v>
      </c>
    </row>
    <row r="21" spans="1:13" ht="15" customHeight="1">
      <c r="A21" s="103"/>
      <c r="B21" s="108" t="s">
        <v>12</v>
      </c>
      <c r="C21" s="109"/>
      <c r="D21" s="110"/>
      <c r="E21" s="18">
        <v>0.01</v>
      </c>
      <c r="F21" s="17">
        <f t="shared" ref="F21:L21" si="4">$E$21*F19</f>
        <v>206.6</v>
      </c>
      <c r="G21" s="17">
        <f t="shared" si="4"/>
        <v>110.9414</v>
      </c>
      <c r="H21" s="17">
        <f t="shared" si="4"/>
        <v>129.35</v>
      </c>
      <c r="I21" s="17">
        <f t="shared" si="4"/>
        <v>110.3</v>
      </c>
      <c r="J21" s="17">
        <f t="shared" si="4"/>
        <v>73</v>
      </c>
      <c r="K21" s="17">
        <f t="shared" si="4"/>
        <v>68.2</v>
      </c>
      <c r="L21" s="16">
        <f t="shared" si="4"/>
        <v>698.39139999999998</v>
      </c>
    </row>
    <row r="22" spans="1:13" ht="15" customHeight="1">
      <c r="A22" s="103"/>
      <c r="B22" s="111" t="s">
        <v>11</v>
      </c>
      <c r="C22" s="112"/>
      <c r="D22" s="113"/>
      <c r="E22" s="21">
        <v>0.03</v>
      </c>
      <c r="F22" s="20">
        <f t="shared" ref="F22:L22" si="5">$E$22*F19</f>
        <v>619.79999999999995</v>
      </c>
      <c r="G22" s="20">
        <f t="shared" si="5"/>
        <v>332.82419999999996</v>
      </c>
      <c r="H22" s="20">
        <f t="shared" si="5"/>
        <v>388.05</v>
      </c>
      <c r="I22" s="20">
        <f t="shared" si="5"/>
        <v>330.9</v>
      </c>
      <c r="J22" s="20">
        <f t="shared" si="5"/>
        <v>219</v>
      </c>
      <c r="K22" s="20">
        <f t="shared" si="5"/>
        <v>204.6</v>
      </c>
      <c r="L22" s="19">
        <f t="shared" si="5"/>
        <v>2095.1741999999999</v>
      </c>
    </row>
    <row r="23" spans="1:13" ht="15" customHeight="1">
      <c r="A23" s="103"/>
      <c r="B23" s="108" t="s">
        <v>10</v>
      </c>
      <c r="C23" s="109"/>
      <c r="D23" s="110"/>
      <c r="E23" s="18">
        <v>0.03</v>
      </c>
      <c r="F23" s="17">
        <f t="shared" ref="F23:L23" si="6">$E$23*F19</f>
        <v>619.79999999999995</v>
      </c>
      <c r="G23" s="17">
        <f t="shared" si="6"/>
        <v>332.82419999999996</v>
      </c>
      <c r="H23" s="17">
        <f t="shared" si="6"/>
        <v>388.05</v>
      </c>
      <c r="I23" s="17">
        <f t="shared" si="6"/>
        <v>330.9</v>
      </c>
      <c r="J23" s="17">
        <f t="shared" si="6"/>
        <v>219</v>
      </c>
      <c r="K23" s="17">
        <f t="shared" si="6"/>
        <v>204.6</v>
      </c>
      <c r="L23" s="16">
        <f t="shared" si="6"/>
        <v>2095.1741999999999</v>
      </c>
    </row>
    <row r="24" spans="1:13" ht="15" customHeight="1">
      <c r="A24" s="103"/>
      <c r="B24" s="111" t="s">
        <v>9</v>
      </c>
      <c r="C24" s="112"/>
      <c r="D24" s="113"/>
      <c r="E24" s="21">
        <v>6.4999999999999997E-3</v>
      </c>
      <c r="F24" s="20">
        <f t="shared" ref="F24:L24" si="7">$E$24*F19</f>
        <v>134.29</v>
      </c>
      <c r="G24" s="20">
        <f t="shared" si="7"/>
        <v>72.111909999999995</v>
      </c>
      <c r="H24" s="20">
        <f t="shared" si="7"/>
        <v>84.077500000000001</v>
      </c>
      <c r="I24" s="20">
        <f t="shared" si="7"/>
        <v>71.694999999999993</v>
      </c>
      <c r="J24" s="20">
        <f t="shared" si="7"/>
        <v>47.449999999999996</v>
      </c>
      <c r="K24" s="20">
        <f t="shared" si="7"/>
        <v>44.33</v>
      </c>
      <c r="L24" s="19">
        <f t="shared" si="7"/>
        <v>453.95441</v>
      </c>
    </row>
    <row r="25" spans="1:13" ht="15" customHeight="1">
      <c r="A25" s="103"/>
      <c r="B25" s="108" t="s">
        <v>8</v>
      </c>
      <c r="C25" s="109"/>
      <c r="D25" s="110"/>
      <c r="E25" s="18">
        <v>0.05</v>
      </c>
      <c r="F25" s="17">
        <f t="shared" ref="F25:L25" si="8">$E$25*F19</f>
        <v>1033</v>
      </c>
      <c r="G25" s="17">
        <f t="shared" si="8"/>
        <v>554.70699999999999</v>
      </c>
      <c r="H25" s="17">
        <f t="shared" si="8"/>
        <v>646.75</v>
      </c>
      <c r="I25" s="17">
        <f t="shared" si="8"/>
        <v>551.5</v>
      </c>
      <c r="J25" s="17">
        <f t="shared" si="8"/>
        <v>365</v>
      </c>
      <c r="K25" s="17">
        <f t="shared" si="8"/>
        <v>341</v>
      </c>
      <c r="L25" s="16">
        <f t="shared" si="8"/>
        <v>3491.9570000000003</v>
      </c>
    </row>
    <row r="26" spans="1:13" s="25" customFormat="1" ht="15" customHeight="1" thickBot="1">
      <c r="A26" s="104"/>
      <c r="B26" s="114" t="s">
        <v>7</v>
      </c>
      <c r="C26" s="115"/>
      <c r="D26" s="116"/>
      <c r="E26" s="15">
        <v>0.08</v>
      </c>
      <c r="F26" s="14">
        <f t="shared" ref="F26:L26" si="9">$E$26*F19</f>
        <v>1652.8</v>
      </c>
      <c r="G26" s="14">
        <f t="shared" si="9"/>
        <v>887.53120000000001</v>
      </c>
      <c r="H26" s="14">
        <f t="shared" si="9"/>
        <v>1034.8</v>
      </c>
      <c r="I26" s="14">
        <f t="shared" si="9"/>
        <v>882.4</v>
      </c>
      <c r="J26" s="14">
        <f t="shared" si="9"/>
        <v>584</v>
      </c>
      <c r="K26" s="14">
        <f t="shared" si="9"/>
        <v>545.6</v>
      </c>
      <c r="L26" s="13">
        <f t="shared" si="9"/>
        <v>5587.1311999999998</v>
      </c>
    </row>
    <row r="27" spans="1:13" s="25" customFormat="1" ht="15" customHeight="1" thickBot="1">
      <c r="A27" s="89" t="s">
        <v>6</v>
      </c>
      <c r="B27" s="90"/>
      <c r="C27" s="90"/>
      <c r="D27" s="91"/>
      <c r="E27" s="12">
        <f>SUM(E20:E26)</f>
        <v>0.25</v>
      </c>
      <c r="F27" s="11">
        <f t="shared" ref="F27:L27" si="10">$E$27*F19</f>
        <v>5165</v>
      </c>
      <c r="G27" s="11">
        <f t="shared" si="10"/>
        <v>2773.5349999999999</v>
      </c>
      <c r="H27" s="11">
        <f t="shared" si="10"/>
        <v>3233.75</v>
      </c>
      <c r="I27" s="11">
        <f t="shared" si="10"/>
        <v>2757.5</v>
      </c>
      <c r="J27" s="11">
        <f t="shared" si="10"/>
        <v>1825</v>
      </c>
      <c r="K27" s="11">
        <f t="shared" si="10"/>
        <v>1705</v>
      </c>
      <c r="L27" s="10">
        <f t="shared" si="10"/>
        <v>17459.785</v>
      </c>
    </row>
    <row r="28" spans="1:13" ht="15" customHeight="1" thickBot="1">
      <c r="A28" s="92" t="s">
        <v>5</v>
      </c>
      <c r="B28" s="93"/>
      <c r="C28" s="93"/>
      <c r="D28" s="93"/>
      <c r="E28" s="9">
        <v>1</v>
      </c>
      <c r="F28" s="8">
        <f t="shared" ref="F28:L28" si="11">F19+F27</f>
        <v>25825</v>
      </c>
      <c r="G28" s="8">
        <f t="shared" si="11"/>
        <v>13867.674999999999</v>
      </c>
      <c r="H28" s="8">
        <f t="shared" si="11"/>
        <v>16168.75</v>
      </c>
      <c r="I28" s="8">
        <f t="shared" si="11"/>
        <v>13787.5</v>
      </c>
      <c r="J28" s="8">
        <f t="shared" si="11"/>
        <v>9125</v>
      </c>
      <c r="K28" s="8">
        <f t="shared" si="11"/>
        <v>8525</v>
      </c>
      <c r="L28" s="7">
        <f t="shared" si="11"/>
        <v>87298.925000000003</v>
      </c>
    </row>
  </sheetData>
  <mergeCells count="13">
    <mergeCell ref="A27:D27"/>
    <mergeCell ref="A28:D28"/>
    <mergeCell ref="A1:L1"/>
    <mergeCell ref="A2:L2"/>
    <mergeCell ref="A19:D19"/>
    <mergeCell ref="A20:A26"/>
    <mergeCell ref="B20:D20"/>
    <mergeCell ref="B21:D21"/>
    <mergeCell ref="B22:D22"/>
    <mergeCell ref="B23:D23"/>
    <mergeCell ref="B24:D24"/>
    <mergeCell ref="B25:D25"/>
    <mergeCell ref="B26:D26"/>
  </mergeCells>
  <printOptions horizontalCentered="1" verticalCentered="1"/>
  <pageMargins left="0.51181102362204722" right="0.51181102362204722" top="0.78740157480314965" bottom="0.78740157480314965" header="0.31496062992125984" footer="0.31496062992125984"/>
  <pageSetup paperSize="9" scale="67" orientation="landscape" horizontalDpi="4294967293" verticalDpi="4294967293" r:id="rId1"/>
  <tableParts count="1">
    <tablePart r:id="rId2"/>
  </tableParts>
</worksheet>
</file>

<file path=xl/worksheets/sheet2.xml><?xml version="1.0" encoding="utf-8"?>
<worksheet xmlns="http://schemas.openxmlformats.org/spreadsheetml/2006/main" xmlns:r="http://schemas.openxmlformats.org/officeDocument/2006/relationships">
  <sheetPr>
    <pageSetUpPr fitToPage="1"/>
  </sheetPr>
  <dimension ref="A1:P78"/>
  <sheetViews>
    <sheetView tabSelected="1" zoomScale="120" zoomScaleNormal="120" workbookViewId="0">
      <pane ySplit="2" topLeftCell="A3" activePane="bottomLeft" state="frozenSplit"/>
      <selection pane="bottomLeft" activeCell="S4" sqref="S4"/>
    </sheetView>
  </sheetViews>
  <sheetFormatPr defaultRowHeight="39.950000000000003" customHeight="1"/>
  <cols>
    <col min="1" max="1" width="10.5703125" style="60" bestFit="1" customWidth="1"/>
    <col min="2" max="4" width="6" style="86" customWidth="1"/>
    <col min="5" max="5" width="19.5703125" style="86" customWidth="1"/>
    <col min="6" max="6" width="9.140625" style="86" bestFit="1" customWidth="1"/>
    <col min="7" max="7" width="9.140625" style="86" customWidth="1"/>
    <col min="8" max="8" width="13.42578125" style="86" bestFit="1" customWidth="1"/>
    <col min="9" max="9" width="9.140625" style="86" customWidth="1"/>
    <col min="10" max="10" width="55.85546875" style="60" customWidth="1"/>
    <col min="11" max="13" width="5.7109375" style="87" customWidth="1"/>
    <col min="14" max="14" width="8.5703125" style="86" customWidth="1"/>
    <col min="15" max="15" width="10.28515625" style="88" bestFit="1" customWidth="1"/>
    <col min="16" max="16" width="14.5703125" style="88" bestFit="1" customWidth="1"/>
    <col min="17" max="16384" width="9.140625" style="60"/>
  </cols>
  <sheetData>
    <row r="1" spans="1:16" ht="39.950000000000003" customHeight="1">
      <c r="B1" s="123" t="s">
        <v>47</v>
      </c>
      <c r="C1" s="123"/>
      <c r="D1" s="123"/>
      <c r="E1" s="123"/>
      <c r="F1" s="123"/>
      <c r="G1" s="123"/>
      <c r="H1" s="123"/>
      <c r="I1" s="123"/>
      <c r="J1" s="123"/>
      <c r="K1" s="123"/>
      <c r="L1" s="123"/>
      <c r="M1" s="123"/>
      <c r="N1" s="123"/>
      <c r="O1" s="124"/>
      <c r="P1" s="124"/>
    </row>
    <row r="2" spans="1:16" s="65" customFormat="1" ht="39.950000000000003" customHeight="1">
      <c r="A2" s="62" t="s">
        <v>48</v>
      </c>
      <c r="B2" s="62" t="s">
        <v>23</v>
      </c>
      <c r="C2" s="62" t="s">
        <v>43</v>
      </c>
      <c r="D2" s="62" t="s">
        <v>44</v>
      </c>
      <c r="E2" s="62" t="s">
        <v>49</v>
      </c>
      <c r="F2" s="62" t="s">
        <v>50</v>
      </c>
      <c r="G2" s="62" t="s">
        <v>51</v>
      </c>
      <c r="H2" s="62" t="s">
        <v>52</v>
      </c>
      <c r="I2" s="62" t="s">
        <v>53</v>
      </c>
      <c r="J2" s="62" t="s">
        <v>54</v>
      </c>
      <c r="K2" s="63" t="s">
        <v>55</v>
      </c>
      <c r="L2" s="63" t="s">
        <v>56</v>
      </c>
      <c r="M2" s="63" t="s">
        <v>57</v>
      </c>
      <c r="N2" s="62" t="s">
        <v>58</v>
      </c>
      <c r="O2" s="64" t="s">
        <v>59</v>
      </c>
      <c r="P2" s="64" t="s">
        <v>60</v>
      </c>
    </row>
    <row r="3" spans="1:16" ht="39.950000000000003" customHeight="1">
      <c r="A3" s="66" t="s">
        <v>61</v>
      </c>
      <c r="B3" s="66">
        <v>1</v>
      </c>
      <c r="C3" s="66" t="s">
        <v>4</v>
      </c>
      <c r="D3" s="66" t="s">
        <v>0</v>
      </c>
      <c r="E3" s="41" t="s">
        <v>42</v>
      </c>
      <c r="F3" s="66" t="s">
        <v>26</v>
      </c>
      <c r="G3" s="66" t="s">
        <v>62</v>
      </c>
      <c r="H3" s="66" t="s">
        <v>63</v>
      </c>
      <c r="I3" s="66" t="s">
        <v>64</v>
      </c>
      <c r="J3" s="67" t="s">
        <v>65</v>
      </c>
      <c r="K3" s="68">
        <v>8</v>
      </c>
      <c r="L3" s="68">
        <v>1</v>
      </c>
      <c r="M3" s="68">
        <f>K3*L3</f>
        <v>8</v>
      </c>
      <c r="N3" s="66" t="s">
        <v>66</v>
      </c>
      <c r="O3" s="61">
        <v>140</v>
      </c>
      <c r="P3" s="61">
        <f t="shared" ref="P3:P5" si="0">M3*O3</f>
        <v>1120</v>
      </c>
    </row>
    <row r="4" spans="1:16" ht="39.950000000000003" customHeight="1">
      <c r="A4" s="66" t="s">
        <v>61</v>
      </c>
      <c r="B4" s="66">
        <v>1</v>
      </c>
      <c r="C4" s="66" t="s">
        <v>4</v>
      </c>
      <c r="D4" s="66" t="s">
        <v>0</v>
      </c>
      <c r="E4" s="41" t="s">
        <v>42</v>
      </c>
      <c r="F4" s="66" t="s">
        <v>26</v>
      </c>
      <c r="G4" s="66" t="s">
        <v>62</v>
      </c>
      <c r="H4" s="66" t="s">
        <v>63</v>
      </c>
      <c r="I4" s="66" t="s">
        <v>64</v>
      </c>
      <c r="J4" s="67" t="s">
        <v>67</v>
      </c>
      <c r="K4" s="68">
        <v>7</v>
      </c>
      <c r="L4" s="68">
        <v>1</v>
      </c>
      <c r="M4" s="68">
        <f t="shared" ref="M4:M5" si="1">K4*L4</f>
        <v>7</v>
      </c>
      <c r="N4" s="66" t="s">
        <v>66</v>
      </c>
      <c r="O4" s="61">
        <v>90</v>
      </c>
      <c r="P4" s="61">
        <f t="shared" si="0"/>
        <v>630</v>
      </c>
    </row>
    <row r="5" spans="1:16" ht="39.950000000000003" customHeight="1">
      <c r="A5" s="66" t="s">
        <v>61</v>
      </c>
      <c r="B5" s="66">
        <v>1</v>
      </c>
      <c r="C5" s="66" t="s">
        <v>4</v>
      </c>
      <c r="D5" s="66" t="s">
        <v>0</v>
      </c>
      <c r="E5" s="41" t="s">
        <v>42</v>
      </c>
      <c r="F5" s="66" t="s">
        <v>25</v>
      </c>
      <c r="G5" s="66" t="s">
        <v>68</v>
      </c>
      <c r="H5" s="66" t="s">
        <v>69</v>
      </c>
      <c r="I5" s="66" t="s">
        <v>70</v>
      </c>
      <c r="J5" s="67" t="s">
        <v>71</v>
      </c>
      <c r="K5" s="68">
        <v>1</v>
      </c>
      <c r="L5" s="68">
        <v>144</v>
      </c>
      <c r="M5" s="68">
        <f t="shared" si="1"/>
        <v>144</v>
      </c>
      <c r="N5" s="66" t="s">
        <v>72</v>
      </c>
      <c r="O5" s="61">
        <v>12</v>
      </c>
      <c r="P5" s="61">
        <f t="shared" si="0"/>
        <v>1728</v>
      </c>
    </row>
    <row r="6" spans="1:16" ht="39.950000000000003" customHeight="1">
      <c r="A6" s="66" t="s">
        <v>61</v>
      </c>
      <c r="B6" s="66">
        <v>1</v>
      </c>
      <c r="C6" s="66" t="s">
        <v>4</v>
      </c>
      <c r="D6" s="66" t="s">
        <v>0</v>
      </c>
      <c r="E6" s="41" t="s">
        <v>42</v>
      </c>
      <c r="F6" s="66" t="s">
        <v>25</v>
      </c>
      <c r="G6" s="66" t="s">
        <v>73</v>
      </c>
      <c r="H6" s="66" t="s">
        <v>74</v>
      </c>
      <c r="I6" s="66" t="s">
        <v>70</v>
      </c>
      <c r="J6" s="67" t="s">
        <v>75</v>
      </c>
      <c r="K6" s="68">
        <v>1</v>
      </c>
      <c r="L6" s="68">
        <v>72</v>
      </c>
      <c r="M6" s="68">
        <f>K6*L6</f>
        <v>72</v>
      </c>
      <c r="N6" s="66" t="s">
        <v>72</v>
      </c>
      <c r="O6" s="61">
        <v>50</v>
      </c>
      <c r="P6" s="61">
        <f>M6*O6</f>
        <v>3600</v>
      </c>
    </row>
    <row r="7" spans="1:16" ht="39.950000000000003" customHeight="1">
      <c r="A7" s="66" t="s">
        <v>61</v>
      </c>
      <c r="B7" s="66">
        <v>2</v>
      </c>
      <c r="C7" s="66" t="s">
        <v>3</v>
      </c>
      <c r="D7" s="66" t="s">
        <v>0</v>
      </c>
      <c r="E7" s="41" t="s">
        <v>41</v>
      </c>
      <c r="F7" s="66" t="s">
        <v>26</v>
      </c>
      <c r="G7" s="66" t="s">
        <v>62</v>
      </c>
      <c r="H7" s="66" t="s">
        <v>63</v>
      </c>
      <c r="I7" s="66" t="s">
        <v>64</v>
      </c>
      <c r="J7" s="67" t="s">
        <v>76</v>
      </c>
      <c r="K7" s="68">
        <v>4</v>
      </c>
      <c r="L7" s="68">
        <v>3</v>
      </c>
      <c r="M7" s="68">
        <f t="shared" ref="M7:M68" si="2">K7*L7</f>
        <v>12</v>
      </c>
      <c r="N7" s="66" t="s">
        <v>66</v>
      </c>
      <c r="O7" s="61">
        <v>140</v>
      </c>
      <c r="P7" s="61">
        <f t="shared" ref="P7:P68" si="3">M7*O7</f>
        <v>1680</v>
      </c>
    </row>
    <row r="8" spans="1:16" ht="39.950000000000003" customHeight="1">
      <c r="A8" s="66" t="s">
        <v>61</v>
      </c>
      <c r="B8" s="66">
        <v>2</v>
      </c>
      <c r="C8" s="66" t="s">
        <v>3</v>
      </c>
      <c r="D8" s="66" t="s">
        <v>0</v>
      </c>
      <c r="E8" s="41" t="s">
        <v>41</v>
      </c>
      <c r="F8" s="66" t="s">
        <v>26</v>
      </c>
      <c r="G8" s="66" t="s">
        <v>62</v>
      </c>
      <c r="H8" s="66" t="s">
        <v>63</v>
      </c>
      <c r="I8" s="66" t="s">
        <v>64</v>
      </c>
      <c r="J8" s="67" t="s">
        <v>77</v>
      </c>
      <c r="K8" s="68">
        <v>4</v>
      </c>
      <c r="L8" s="68">
        <v>3</v>
      </c>
      <c r="M8" s="68">
        <f t="shared" si="2"/>
        <v>12</v>
      </c>
      <c r="N8" s="66" t="s">
        <v>66</v>
      </c>
      <c r="O8" s="61">
        <v>90</v>
      </c>
      <c r="P8" s="61">
        <f t="shared" si="3"/>
        <v>1080</v>
      </c>
    </row>
    <row r="9" spans="1:16" ht="39.950000000000003" customHeight="1">
      <c r="A9" s="66" t="s">
        <v>61</v>
      </c>
      <c r="B9" s="66">
        <v>2</v>
      </c>
      <c r="C9" s="66" t="s">
        <v>3</v>
      </c>
      <c r="D9" s="66" t="s">
        <v>0</v>
      </c>
      <c r="E9" s="41" t="s">
        <v>41</v>
      </c>
      <c r="F9" s="66" t="s">
        <v>78</v>
      </c>
      <c r="G9" s="66" t="s">
        <v>79</v>
      </c>
      <c r="H9" s="66" t="s">
        <v>80</v>
      </c>
      <c r="I9" s="66" t="s">
        <v>70</v>
      </c>
      <c r="J9" s="67" t="s">
        <v>81</v>
      </c>
      <c r="K9" s="68">
        <v>1</v>
      </c>
      <c r="L9" s="68">
        <v>25</v>
      </c>
      <c r="M9" s="68">
        <f t="shared" si="2"/>
        <v>25</v>
      </c>
      <c r="N9" s="66" t="s">
        <v>72</v>
      </c>
      <c r="O9" s="61">
        <v>2</v>
      </c>
      <c r="P9" s="61">
        <f t="shared" si="3"/>
        <v>50</v>
      </c>
    </row>
    <row r="10" spans="1:16" ht="39.950000000000003" customHeight="1">
      <c r="A10" s="66" t="s">
        <v>61</v>
      </c>
      <c r="B10" s="40">
        <v>3</v>
      </c>
      <c r="C10" s="40" t="s">
        <v>4</v>
      </c>
      <c r="D10" s="66" t="s">
        <v>0</v>
      </c>
      <c r="E10" s="41" t="s">
        <v>40</v>
      </c>
      <c r="F10" s="66" t="s">
        <v>26</v>
      </c>
      <c r="G10" s="66" t="s">
        <v>62</v>
      </c>
      <c r="H10" s="66" t="s">
        <v>63</v>
      </c>
      <c r="I10" s="66" t="s">
        <v>64</v>
      </c>
      <c r="J10" s="69" t="s">
        <v>82</v>
      </c>
      <c r="K10" s="70">
        <v>14</v>
      </c>
      <c r="L10" s="70">
        <v>1</v>
      </c>
      <c r="M10" s="70">
        <f t="shared" si="2"/>
        <v>14</v>
      </c>
      <c r="N10" s="40" t="s">
        <v>72</v>
      </c>
      <c r="O10" s="61">
        <v>140</v>
      </c>
      <c r="P10" s="71">
        <f t="shared" si="3"/>
        <v>1960</v>
      </c>
    </row>
    <row r="11" spans="1:16" ht="39.950000000000003" customHeight="1">
      <c r="A11" s="66" t="s">
        <v>61</v>
      </c>
      <c r="B11" s="40">
        <v>3</v>
      </c>
      <c r="C11" s="40" t="s">
        <v>4</v>
      </c>
      <c r="D11" s="66" t="s">
        <v>0</v>
      </c>
      <c r="E11" s="41" t="s">
        <v>40</v>
      </c>
      <c r="F11" s="66" t="s">
        <v>26</v>
      </c>
      <c r="G11" s="66" t="s">
        <v>62</v>
      </c>
      <c r="H11" s="66" t="s">
        <v>63</v>
      </c>
      <c r="I11" s="66" t="s">
        <v>64</v>
      </c>
      <c r="J11" s="69" t="s">
        <v>83</v>
      </c>
      <c r="K11" s="70">
        <v>14</v>
      </c>
      <c r="L11" s="70">
        <v>1</v>
      </c>
      <c r="M11" s="70">
        <f t="shared" si="2"/>
        <v>14</v>
      </c>
      <c r="N11" s="40" t="s">
        <v>72</v>
      </c>
      <c r="O11" s="61">
        <v>90</v>
      </c>
      <c r="P11" s="71">
        <f t="shared" si="3"/>
        <v>1260</v>
      </c>
    </row>
    <row r="12" spans="1:16" ht="39.950000000000003" customHeight="1">
      <c r="A12" s="66" t="s">
        <v>61</v>
      </c>
      <c r="B12" s="40">
        <v>3</v>
      </c>
      <c r="C12" s="40" t="s">
        <v>4</v>
      </c>
      <c r="D12" s="66" t="s">
        <v>0</v>
      </c>
      <c r="E12" s="41" t="s">
        <v>40</v>
      </c>
      <c r="F12" s="66" t="s">
        <v>78</v>
      </c>
      <c r="G12" s="66" t="s">
        <v>62</v>
      </c>
      <c r="H12" s="66" t="s">
        <v>84</v>
      </c>
      <c r="I12" s="66" t="s">
        <v>85</v>
      </c>
      <c r="J12" s="67" t="s">
        <v>86</v>
      </c>
      <c r="K12" s="70">
        <v>1</v>
      </c>
      <c r="L12" s="70">
        <v>1</v>
      </c>
      <c r="M12" s="70">
        <f t="shared" si="2"/>
        <v>1</v>
      </c>
      <c r="N12" s="40" t="s">
        <v>72</v>
      </c>
      <c r="O12" s="71">
        <v>1500</v>
      </c>
      <c r="P12" s="71">
        <f t="shared" si="3"/>
        <v>1500</v>
      </c>
    </row>
    <row r="13" spans="1:16" ht="45">
      <c r="A13" s="66" t="s">
        <v>61</v>
      </c>
      <c r="B13" s="40">
        <v>3</v>
      </c>
      <c r="C13" s="40" t="s">
        <v>4</v>
      </c>
      <c r="D13" s="66" t="s">
        <v>0</v>
      </c>
      <c r="E13" s="41" t="s">
        <v>40</v>
      </c>
      <c r="F13" s="66" t="s">
        <v>78</v>
      </c>
      <c r="G13" s="66" t="s">
        <v>87</v>
      </c>
      <c r="H13" s="66" t="s">
        <v>88</v>
      </c>
      <c r="I13" s="66" t="s">
        <v>70</v>
      </c>
      <c r="J13" s="67" t="s">
        <v>89</v>
      </c>
      <c r="K13" s="70">
        <v>1</v>
      </c>
      <c r="L13" s="70">
        <v>432</v>
      </c>
      <c r="M13" s="70">
        <f t="shared" si="2"/>
        <v>432</v>
      </c>
      <c r="N13" s="40" t="s">
        <v>72</v>
      </c>
      <c r="O13" s="71">
        <v>2.25</v>
      </c>
      <c r="P13" s="71">
        <f t="shared" si="3"/>
        <v>972</v>
      </c>
    </row>
    <row r="14" spans="1:16" ht="39.950000000000003" customHeight="1">
      <c r="A14" s="66" t="s">
        <v>61</v>
      </c>
      <c r="B14" s="40">
        <v>3</v>
      </c>
      <c r="C14" s="40" t="s">
        <v>4</v>
      </c>
      <c r="D14" s="66" t="s">
        <v>0</v>
      </c>
      <c r="E14" s="41" t="s">
        <v>40</v>
      </c>
      <c r="F14" s="66" t="s">
        <v>78</v>
      </c>
      <c r="G14" s="66" t="s">
        <v>87</v>
      </c>
      <c r="H14" s="66" t="s">
        <v>90</v>
      </c>
      <c r="I14" s="66" t="s">
        <v>70</v>
      </c>
      <c r="J14" s="67" t="s">
        <v>91</v>
      </c>
      <c r="K14" s="70">
        <v>4</v>
      </c>
      <c r="L14" s="70">
        <v>1</v>
      </c>
      <c r="M14" s="70">
        <f t="shared" si="2"/>
        <v>4</v>
      </c>
      <c r="N14" s="40" t="s">
        <v>72</v>
      </c>
      <c r="O14" s="71">
        <v>100</v>
      </c>
      <c r="P14" s="71">
        <f t="shared" si="3"/>
        <v>400</v>
      </c>
    </row>
    <row r="15" spans="1:16" ht="39.950000000000003" customHeight="1">
      <c r="A15" s="66" t="s">
        <v>61</v>
      </c>
      <c r="B15" s="40">
        <v>3</v>
      </c>
      <c r="C15" s="40" t="s">
        <v>4</v>
      </c>
      <c r="D15" s="66" t="s">
        <v>0</v>
      </c>
      <c r="E15" s="41" t="s">
        <v>40</v>
      </c>
      <c r="F15" s="66" t="s">
        <v>78</v>
      </c>
      <c r="G15" s="66" t="s">
        <v>87</v>
      </c>
      <c r="H15" s="66" t="s">
        <v>92</v>
      </c>
      <c r="I15" s="66" t="s">
        <v>70</v>
      </c>
      <c r="J15" s="67" t="s">
        <v>93</v>
      </c>
      <c r="K15" s="70">
        <v>4</v>
      </c>
      <c r="L15" s="70">
        <v>1</v>
      </c>
      <c r="M15" s="70">
        <f t="shared" si="2"/>
        <v>4</v>
      </c>
      <c r="N15" s="40" t="s">
        <v>72</v>
      </c>
      <c r="O15" s="71">
        <v>70</v>
      </c>
      <c r="P15" s="71">
        <f t="shared" si="3"/>
        <v>280</v>
      </c>
    </row>
    <row r="16" spans="1:16" ht="39.950000000000003" customHeight="1">
      <c r="A16" s="66" t="s">
        <v>61</v>
      </c>
      <c r="B16" s="40">
        <v>3</v>
      </c>
      <c r="C16" s="40" t="s">
        <v>4</v>
      </c>
      <c r="D16" s="66" t="s">
        <v>0</v>
      </c>
      <c r="E16" s="41" t="s">
        <v>40</v>
      </c>
      <c r="F16" s="66" t="s">
        <v>25</v>
      </c>
      <c r="G16" s="66" t="s">
        <v>68</v>
      </c>
      <c r="H16" s="66" t="s">
        <v>94</v>
      </c>
      <c r="I16" s="66" t="s">
        <v>70</v>
      </c>
      <c r="J16" s="67" t="s">
        <v>95</v>
      </c>
      <c r="K16" s="70">
        <v>1</v>
      </c>
      <c r="L16" s="70">
        <v>130</v>
      </c>
      <c r="M16" s="70">
        <f t="shared" si="2"/>
        <v>130</v>
      </c>
      <c r="N16" s="40" t="s">
        <v>72</v>
      </c>
      <c r="O16" s="71">
        <v>5</v>
      </c>
      <c r="P16" s="71">
        <f t="shared" si="3"/>
        <v>650</v>
      </c>
    </row>
    <row r="17" spans="1:16" ht="39.950000000000003" customHeight="1">
      <c r="A17" s="66" t="s">
        <v>61</v>
      </c>
      <c r="B17" s="40">
        <v>3</v>
      </c>
      <c r="C17" s="40" t="s">
        <v>4</v>
      </c>
      <c r="D17" s="66" t="s">
        <v>0</v>
      </c>
      <c r="E17" s="41" t="s">
        <v>40</v>
      </c>
      <c r="F17" s="66" t="s">
        <v>25</v>
      </c>
      <c r="G17" s="66" t="s">
        <v>73</v>
      </c>
      <c r="H17" s="66" t="s">
        <v>96</v>
      </c>
      <c r="I17" s="66" t="s">
        <v>70</v>
      </c>
      <c r="J17" s="67" t="s">
        <v>97</v>
      </c>
      <c r="K17" s="70">
        <v>1</v>
      </c>
      <c r="L17" s="70">
        <v>20</v>
      </c>
      <c r="M17" s="70">
        <f t="shared" si="2"/>
        <v>20</v>
      </c>
      <c r="N17" s="40" t="s">
        <v>72</v>
      </c>
      <c r="O17" s="71">
        <v>15</v>
      </c>
      <c r="P17" s="71">
        <f t="shared" si="3"/>
        <v>300</v>
      </c>
    </row>
    <row r="18" spans="1:16" ht="39.950000000000003" customHeight="1">
      <c r="A18" s="66" t="s">
        <v>61</v>
      </c>
      <c r="B18" s="40">
        <v>3</v>
      </c>
      <c r="C18" s="40" t="s">
        <v>4</v>
      </c>
      <c r="D18" s="66" t="s">
        <v>0</v>
      </c>
      <c r="E18" s="41" t="s">
        <v>40</v>
      </c>
      <c r="F18" s="66" t="s">
        <v>78</v>
      </c>
      <c r="G18" s="66" t="s">
        <v>87</v>
      </c>
      <c r="H18" s="66" t="s">
        <v>98</v>
      </c>
      <c r="I18" s="66" t="s">
        <v>70</v>
      </c>
      <c r="J18" s="67" t="s">
        <v>99</v>
      </c>
      <c r="K18" s="70">
        <v>1</v>
      </c>
      <c r="L18" s="70">
        <v>3</v>
      </c>
      <c r="M18" s="70">
        <f t="shared" si="2"/>
        <v>3</v>
      </c>
      <c r="N18" s="40" t="s">
        <v>72</v>
      </c>
      <c r="O18" s="71">
        <v>40</v>
      </c>
      <c r="P18" s="71">
        <f t="shared" si="3"/>
        <v>120</v>
      </c>
    </row>
    <row r="19" spans="1:16" ht="39.950000000000003" customHeight="1">
      <c r="A19" s="66" t="s">
        <v>61</v>
      </c>
      <c r="B19" s="40">
        <v>3</v>
      </c>
      <c r="C19" s="40" t="s">
        <v>4</v>
      </c>
      <c r="D19" s="66" t="s">
        <v>0</v>
      </c>
      <c r="E19" s="41" t="s">
        <v>40</v>
      </c>
      <c r="F19" s="66" t="s">
        <v>78</v>
      </c>
      <c r="G19" s="66" t="s">
        <v>62</v>
      </c>
      <c r="H19" s="66" t="s">
        <v>100</v>
      </c>
      <c r="I19" s="66" t="s">
        <v>101</v>
      </c>
      <c r="J19" s="67" t="s">
        <v>102</v>
      </c>
      <c r="K19" s="68">
        <v>1</v>
      </c>
      <c r="L19" s="68">
        <v>3</v>
      </c>
      <c r="M19" s="68">
        <f t="shared" si="2"/>
        <v>3</v>
      </c>
      <c r="N19" s="66" t="s">
        <v>72</v>
      </c>
      <c r="O19" s="61">
        <v>180</v>
      </c>
      <c r="P19" s="71">
        <f t="shared" si="3"/>
        <v>540</v>
      </c>
    </row>
    <row r="20" spans="1:16" ht="39.950000000000003" customHeight="1">
      <c r="A20" s="66" t="s">
        <v>61</v>
      </c>
      <c r="B20" s="40">
        <v>3</v>
      </c>
      <c r="C20" s="40" t="s">
        <v>4</v>
      </c>
      <c r="D20" s="66" t="s">
        <v>0</v>
      </c>
      <c r="E20" s="41" t="s">
        <v>40</v>
      </c>
      <c r="F20" s="66" t="s">
        <v>78</v>
      </c>
      <c r="G20" s="66" t="s">
        <v>87</v>
      </c>
      <c r="H20" s="66" t="s">
        <v>103</v>
      </c>
      <c r="I20" s="66" t="s">
        <v>70</v>
      </c>
      <c r="J20" s="67" t="s">
        <v>104</v>
      </c>
      <c r="K20" s="70">
        <v>4</v>
      </c>
      <c r="L20" s="70">
        <v>1</v>
      </c>
      <c r="M20" s="70">
        <f t="shared" si="2"/>
        <v>4</v>
      </c>
      <c r="N20" s="40" t="s">
        <v>66</v>
      </c>
      <c r="O20" s="71">
        <v>75</v>
      </c>
      <c r="P20" s="71">
        <f t="shared" si="3"/>
        <v>300</v>
      </c>
    </row>
    <row r="21" spans="1:16" ht="39.950000000000003" customHeight="1">
      <c r="A21" s="66" t="s">
        <v>61</v>
      </c>
      <c r="B21" s="40">
        <v>3</v>
      </c>
      <c r="C21" s="40" t="s">
        <v>4</v>
      </c>
      <c r="D21" s="66" t="s">
        <v>0</v>
      </c>
      <c r="E21" s="41" t="s">
        <v>40</v>
      </c>
      <c r="F21" s="66" t="s">
        <v>78</v>
      </c>
      <c r="G21" s="66" t="s">
        <v>87</v>
      </c>
      <c r="H21" s="66" t="s">
        <v>105</v>
      </c>
      <c r="I21" s="66" t="s">
        <v>70</v>
      </c>
      <c r="J21" s="67" t="s">
        <v>106</v>
      </c>
      <c r="K21" s="70">
        <v>4</v>
      </c>
      <c r="L21" s="70">
        <v>1</v>
      </c>
      <c r="M21" s="70">
        <f t="shared" si="2"/>
        <v>4</v>
      </c>
      <c r="N21" s="40" t="s">
        <v>66</v>
      </c>
      <c r="O21" s="71">
        <v>55</v>
      </c>
      <c r="P21" s="71">
        <f t="shared" si="3"/>
        <v>220</v>
      </c>
    </row>
    <row r="22" spans="1:16" ht="39.950000000000003" customHeight="1">
      <c r="A22" s="66" t="s">
        <v>61</v>
      </c>
      <c r="B22" s="40">
        <v>3</v>
      </c>
      <c r="C22" s="40" t="s">
        <v>4</v>
      </c>
      <c r="D22" s="66" t="s">
        <v>0</v>
      </c>
      <c r="E22" s="41" t="s">
        <v>40</v>
      </c>
      <c r="F22" s="66" t="s">
        <v>25</v>
      </c>
      <c r="G22" s="66" t="s">
        <v>107</v>
      </c>
      <c r="H22" s="66" t="s">
        <v>108</v>
      </c>
      <c r="I22" s="66" t="s">
        <v>70</v>
      </c>
      <c r="J22" s="67" t="s">
        <v>109</v>
      </c>
      <c r="K22" s="70">
        <v>1</v>
      </c>
      <c r="L22" s="70">
        <v>1</v>
      </c>
      <c r="M22" s="70">
        <f t="shared" si="2"/>
        <v>1</v>
      </c>
      <c r="N22" s="40" t="s">
        <v>72</v>
      </c>
      <c r="O22" s="61">
        <v>350</v>
      </c>
      <c r="P22" s="71">
        <f t="shared" si="3"/>
        <v>350</v>
      </c>
    </row>
    <row r="23" spans="1:16" ht="39.950000000000003" customHeight="1">
      <c r="A23" s="66" t="s">
        <v>61</v>
      </c>
      <c r="B23" s="66">
        <v>4</v>
      </c>
      <c r="C23" s="66" t="s">
        <v>3</v>
      </c>
      <c r="D23" s="66" t="s">
        <v>0</v>
      </c>
      <c r="E23" s="41" t="s">
        <v>39</v>
      </c>
      <c r="F23" s="66" t="s">
        <v>26</v>
      </c>
      <c r="G23" s="66" t="s">
        <v>62</v>
      </c>
      <c r="H23" s="66" t="s">
        <v>63</v>
      </c>
      <c r="I23" s="66" t="s">
        <v>64</v>
      </c>
      <c r="J23" s="67" t="s">
        <v>110</v>
      </c>
      <c r="K23" s="68">
        <v>8</v>
      </c>
      <c r="L23" s="68">
        <v>6</v>
      </c>
      <c r="M23" s="68">
        <f t="shared" si="2"/>
        <v>48</v>
      </c>
      <c r="N23" s="66" t="s">
        <v>66</v>
      </c>
      <c r="O23" s="61">
        <v>140</v>
      </c>
      <c r="P23" s="61">
        <f t="shared" si="3"/>
        <v>6720</v>
      </c>
    </row>
    <row r="24" spans="1:16" ht="39.950000000000003" customHeight="1">
      <c r="A24" s="66" t="s">
        <v>61</v>
      </c>
      <c r="B24" s="66">
        <v>4</v>
      </c>
      <c r="C24" s="66" t="s">
        <v>3</v>
      </c>
      <c r="D24" s="66" t="s">
        <v>0</v>
      </c>
      <c r="E24" s="41" t="s">
        <v>39</v>
      </c>
      <c r="F24" s="66" t="s">
        <v>26</v>
      </c>
      <c r="G24" s="66" t="s">
        <v>62</v>
      </c>
      <c r="H24" s="66" t="s">
        <v>63</v>
      </c>
      <c r="I24" s="66" t="s">
        <v>64</v>
      </c>
      <c r="J24" s="67" t="s">
        <v>111</v>
      </c>
      <c r="K24" s="68">
        <v>8</v>
      </c>
      <c r="L24" s="68">
        <v>1</v>
      </c>
      <c r="M24" s="68">
        <f t="shared" si="2"/>
        <v>8</v>
      </c>
      <c r="N24" s="66" t="s">
        <v>66</v>
      </c>
      <c r="O24" s="61">
        <v>140</v>
      </c>
      <c r="P24" s="61">
        <f t="shared" si="3"/>
        <v>1120</v>
      </c>
    </row>
    <row r="25" spans="1:16" ht="39.950000000000003" customHeight="1">
      <c r="A25" s="66" t="s">
        <v>61</v>
      </c>
      <c r="B25" s="66">
        <v>4</v>
      </c>
      <c r="C25" s="66" t="s">
        <v>3</v>
      </c>
      <c r="D25" s="66" t="s">
        <v>0</v>
      </c>
      <c r="E25" s="41" t="s">
        <v>39</v>
      </c>
      <c r="F25" s="66" t="s">
        <v>26</v>
      </c>
      <c r="G25" s="66" t="s">
        <v>62</v>
      </c>
      <c r="H25" s="66" t="s">
        <v>63</v>
      </c>
      <c r="I25" s="66" t="s">
        <v>64</v>
      </c>
      <c r="J25" s="67" t="s">
        <v>112</v>
      </c>
      <c r="K25" s="68">
        <v>8</v>
      </c>
      <c r="L25" s="68">
        <v>6</v>
      </c>
      <c r="M25" s="68">
        <f t="shared" si="2"/>
        <v>48</v>
      </c>
      <c r="N25" s="66" t="s">
        <v>66</v>
      </c>
      <c r="O25" s="61">
        <v>90</v>
      </c>
      <c r="P25" s="61">
        <f t="shared" si="3"/>
        <v>4320</v>
      </c>
    </row>
    <row r="26" spans="1:16" ht="39.950000000000003" customHeight="1">
      <c r="A26" s="66" t="s">
        <v>61</v>
      </c>
      <c r="B26" s="66">
        <v>4</v>
      </c>
      <c r="C26" s="66" t="s">
        <v>3</v>
      </c>
      <c r="D26" s="66" t="s">
        <v>0</v>
      </c>
      <c r="E26" s="41" t="s">
        <v>39</v>
      </c>
      <c r="F26" s="66" t="s">
        <v>26</v>
      </c>
      <c r="G26" s="66" t="s">
        <v>62</v>
      </c>
      <c r="H26" s="66" t="s">
        <v>63</v>
      </c>
      <c r="I26" s="66" t="s">
        <v>64</v>
      </c>
      <c r="J26" s="67" t="s">
        <v>113</v>
      </c>
      <c r="K26" s="68">
        <v>8</v>
      </c>
      <c r="L26" s="68">
        <v>1</v>
      </c>
      <c r="M26" s="68">
        <f t="shared" si="2"/>
        <v>8</v>
      </c>
      <c r="N26" s="66" t="s">
        <v>66</v>
      </c>
      <c r="O26" s="61">
        <v>90</v>
      </c>
      <c r="P26" s="61">
        <f t="shared" si="3"/>
        <v>720</v>
      </c>
    </row>
    <row r="27" spans="1:16" ht="39.950000000000003" customHeight="1">
      <c r="A27" s="66" t="s">
        <v>61</v>
      </c>
      <c r="B27" s="66">
        <v>4</v>
      </c>
      <c r="C27" s="66" t="s">
        <v>3</v>
      </c>
      <c r="D27" s="66" t="s">
        <v>0</v>
      </c>
      <c r="E27" s="41" t="s">
        <v>39</v>
      </c>
      <c r="F27" s="66" t="s">
        <v>25</v>
      </c>
      <c r="G27" s="66" t="s">
        <v>114</v>
      </c>
      <c r="H27" s="66" t="s">
        <v>115</v>
      </c>
      <c r="I27" s="66" t="s">
        <v>70</v>
      </c>
      <c r="J27" s="67" t="s">
        <v>116</v>
      </c>
      <c r="K27" s="68">
        <v>2</v>
      </c>
      <c r="L27" s="68">
        <v>7</v>
      </c>
      <c r="M27" s="68">
        <f t="shared" si="2"/>
        <v>14</v>
      </c>
      <c r="N27" s="66" t="s">
        <v>72</v>
      </c>
      <c r="O27" s="61">
        <v>40</v>
      </c>
      <c r="P27" s="61">
        <f t="shared" si="3"/>
        <v>560</v>
      </c>
    </row>
    <row r="28" spans="1:16" ht="39.950000000000003" customHeight="1">
      <c r="A28" s="66" t="s">
        <v>61</v>
      </c>
      <c r="B28" s="66">
        <v>5</v>
      </c>
      <c r="C28" s="66" t="s">
        <v>3</v>
      </c>
      <c r="D28" s="66" t="s">
        <v>0</v>
      </c>
      <c r="E28" s="41" t="s">
        <v>38</v>
      </c>
      <c r="F28" s="66" t="s">
        <v>26</v>
      </c>
      <c r="G28" s="66" t="s">
        <v>62</v>
      </c>
      <c r="H28" s="66" t="s">
        <v>63</v>
      </c>
      <c r="I28" s="66" t="s">
        <v>64</v>
      </c>
      <c r="J28" s="67" t="s">
        <v>117</v>
      </c>
      <c r="K28" s="68">
        <v>6</v>
      </c>
      <c r="L28" s="68">
        <v>16</v>
      </c>
      <c r="M28" s="68">
        <f t="shared" si="2"/>
        <v>96</v>
      </c>
      <c r="N28" s="66" t="s">
        <v>66</v>
      </c>
      <c r="O28" s="61">
        <v>90</v>
      </c>
      <c r="P28" s="61">
        <f t="shared" si="3"/>
        <v>8640</v>
      </c>
    </row>
    <row r="29" spans="1:16" ht="39.950000000000003" customHeight="1">
      <c r="A29" s="66" t="s">
        <v>61</v>
      </c>
      <c r="B29" s="66">
        <v>5</v>
      </c>
      <c r="C29" s="66" t="s">
        <v>3</v>
      </c>
      <c r="D29" s="66" t="s">
        <v>0</v>
      </c>
      <c r="E29" s="41" t="s">
        <v>38</v>
      </c>
      <c r="F29" s="66" t="s">
        <v>25</v>
      </c>
      <c r="G29" s="66" t="s">
        <v>107</v>
      </c>
      <c r="H29" s="66" t="s">
        <v>108</v>
      </c>
      <c r="I29" s="66" t="s">
        <v>70</v>
      </c>
      <c r="J29" s="67" t="s">
        <v>118</v>
      </c>
      <c r="K29" s="68">
        <v>1</v>
      </c>
      <c r="L29" s="68">
        <v>4</v>
      </c>
      <c r="M29" s="68">
        <f t="shared" si="2"/>
        <v>4</v>
      </c>
      <c r="N29" s="66" t="s">
        <v>72</v>
      </c>
      <c r="O29" s="61">
        <v>100</v>
      </c>
      <c r="P29" s="61">
        <f t="shared" si="3"/>
        <v>400</v>
      </c>
    </row>
    <row r="30" spans="1:16" ht="39.950000000000003" customHeight="1">
      <c r="A30" s="66" t="s">
        <v>61</v>
      </c>
      <c r="B30" s="66">
        <v>5</v>
      </c>
      <c r="C30" s="66" t="s">
        <v>3</v>
      </c>
      <c r="D30" s="66" t="s">
        <v>0</v>
      </c>
      <c r="E30" s="41" t="s">
        <v>38</v>
      </c>
      <c r="F30" s="66" t="s">
        <v>25</v>
      </c>
      <c r="G30" s="66" t="s">
        <v>73</v>
      </c>
      <c r="H30" s="66" t="s">
        <v>119</v>
      </c>
      <c r="I30" s="66" t="s">
        <v>70</v>
      </c>
      <c r="J30" s="67" t="s">
        <v>120</v>
      </c>
      <c r="K30" s="68">
        <v>1</v>
      </c>
      <c r="L30" s="68">
        <v>1</v>
      </c>
      <c r="M30" s="68">
        <f t="shared" si="2"/>
        <v>1</v>
      </c>
      <c r="N30" s="66" t="s">
        <v>72</v>
      </c>
      <c r="O30" s="61">
        <v>530.14</v>
      </c>
      <c r="P30" s="61">
        <f t="shared" si="3"/>
        <v>530.14</v>
      </c>
    </row>
    <row r="31" spans="1:16" ht="39.950000000000003" customHeight="1">
      <c r="A31" s="66" t="s">
        <v>61</v>
      </c>
      <c r="B31" s="66">
        <v>5</v>
      </c>
      <c r="C31" s="66" t="s">
        <v>3</v>
      </c>
      <c r="D31" s="66" t="s">
        <v>0</v>
      </c>
      <c r="E31" s="41" t="s">
        <v>38</v>
      </c>
      <c r="F31" s="66" t="s">
        <v>25</v>
      </c>
      <c r="G31" s="66" t="s">
        <v>73</v>
      </c>
      <c r="H31" s="66" t="s">
        <v>121</v>
      </c>
      <c r="I31" s="66" t="s">
        <v>70</v>
      </c>
      <c r="J31" s="67" t="s">
        <v>122</v>
      </c>
      <c r="K31" s="68">
        <v>1</v>
      </c>
      <c r="L31" s="68">
        <v>3</v>
      </c>
      <c r="M31" s="68">
        <f t="shared" si="2"/>
        <v>3</v>
      </c>
      <c r="N31" s="66" t="s">
        <v>72</v>
      </c>
      <c r="O31" s="61">
        <v>200</v>
      </c>
      <c r="P31" s="61">
        <f t="shared" si="3"/>
        <v>600</v>
      </c>
    </row>
    <row r="32" spans="1:16" ht="39.950000000000003" customHeight="1">
      <c r="A32" s="66" t="s">
        <v>61</v>
      </c>
      <c r="B32" s="66">
        <v>5</v>
      </c>
      <c r="C32" s="66" t="s">
        <v>3</v>
      </c>
      <c r="D32" s="66" t="s">
        <v>0</v>
      </c>
      <c r="E32" s="41" t="s">
        <v>38</v>
      </c>
      <c r="F32" s="66" t="s">
        <v>25</v>
      </c>
      <c r="G32" s="66" t="s">
        <v>73</v>
      </c>
      <c r="H32" s="66" t="s">
        <v>123</v>
      </c>
      <c r="I32" s="66" t="s">
        <v>70</v>
      </c>
      <c r="J32" s="67" t="s">
        <v>124</v>
      </c>
      <c r="K32" s="68">
        <v>1</v>
      </c>
      <c r="L32" s="68">
        <v>1</v>
      </c>
      <c r="M32" s="68">
        <f t="shared" si="2"/>
        <v>1</v>
      </c>
      <c r="N32" s="66" t="s">
        <v>72</v>
      </c>
      <c r="O32" s="61">
        <v>644</v>
      </c>
      <c r="P32" s="61">
        <f t="shared" si="3"/>
        <v>644</v>
      </c>
    </row>
    <row r="33" spans="1:16" ht="39.950000000000003" customHeight="1">
      <c r="A33" s="66" t="s">
        <v>61</v>
      </c>
      <c r="B33" s="72">
        <v>6</v>
      </c>
      <c r="C33" s="72" t="s">
        <v>4</v>
      </c>
      <c r="D33" s="66" t="s">
        <v>0</v>
      </c>
      <c r="E33" s="41" t="s">
        <v>37</v>
      </c>
      <c r="F33" s="66" t="s">
        <v>26</v>
      </c>
      <c r="G33" s="66" t="s">
        <v>62</v>
      </c>
      <c r="H33" s="66" t="s">
        <v>63</v>
      </c>
      <c r="I33" s="66" t="s">
        <v>64</v>
      </c>
      <c r="J33" s="69" t="s">
        <v>125</v>
      </c>
      <c r="K33" s="73">
        <v>4</v>
      </c>
      <c r="L33" s="68">
        <v>3</v>
      </c>
      <c r="M33" s="68">
        <f t="shared" si="2"/>
        <v>12</v>
      </c>
      <c r="N33" s="72" t="s">
        <v>66</v>
      </c>
      <c r="O33" s="61">
        <v>90</v>
      </c>
      <c r="P33" s="61">
        <f t="shared" si="3"/>
        <v>1080</v>
      </c>
    </row>
    <row r="34" spans="1:16" ht="56.25">
      <c r="A34" s="66" t="s">
        <v>61</v>
      </c>
      <c r="B34" s="72">
        <v>6</v>
      </c>
      <c r="C34" s="72" t="s">
        <v>4</v>
      </c>
      <c r="D34" s="66" t="s">
        <v>0</v>
      </c>
      <c r="E34" s="41" t="s">
        <v>37</v>
      </c>
      <c r="F34" s="66" t="s">
        <v>78</v>
      </c>
      <c r="G34" s="66" t="s">
        <v>62</v>
      </c>
      <c r="H34" s="66" t="s">
        <v>126</v>
      </c>
      <c r="I34" s="66" t="s">
        <v>64</v>
      </c>
      <c r="J34" s="69" t="s">
        <v>127</v>
      </c>
      <c r="K34" s="73">
        <v>2</v>
      </c>
      <c r="L34" s="68">
        <v>3</v>
      </c>
      <c r="M34" s="68">
        <f t="shared" si="2"/>
        <v>6</v>
      </c>
      <c r="N34" s="72" t="s">
        <v>66</v>
      </c>
      <c r="O34" s="74">
        <v>120</v>
      </c>
      <c r="P34" s="61">
        <f t="shared" si="3"/>
        <v>720</v>
      </c>
    </row>
    <row r="35" spans="1:16" ht="39.950000000000003" customHeight="1">
      <c r="A35" s="66" t="s">
        <v>61</v>
      </c>
      <c r="B35" s="72">
        <v>6</v>
      </c>
      <c r="C35" s="72" t="s">
        <v>4</v>
      </c>
      <c r="D35" s="66" t="s">
        <v>0</v>
      </c>
      <c r="E35" s="41" t="s">
        <v>37</v>
      </c>
      <c r="F35" s="66" t="s">
        <v>25</v>
      </c>
      <c r="G35" s="66" t="s">
        <v>68</v>
      </c>
      <c r="H35" s="66" t="s">
        <v>69</v>
      </c>
      <c r="I35" s="66" t="s">
        <v>70</v>
      </c>
      <c r="J35" s="69" t="s">
        <v>128</v>
      </c>
      <c r="K35" s="73">
        <v>20</v>
      </c>
      <c r="L35" s="68">
        <v>3</v>
      </c>
      <c r="M35" s="68">
        <f t="shared" si="2"/>
        <v>60</v>
      </c>
      <c r="N35" s="72" t="s">
        <v>72</v>
      </c>
      <c r="O35" s="74">
        <v>8</v>
      </c>
      <c r="P35" s="61">
        <f t="shared" si="3"/>
        <v>480</v>
      </c>
    </row>
    <row r="36" spans="1:16" ht="39.950000000000003" customHeight="1">
      <c r="A36" s="66" t="s">
        <v>61</v>
      </c>
      <c r="B36" s="72">
        <v>6</v>
      </c>
      <c r="C36" s="72" t="s">
        <v>4</v>
      </c>
      <c r="D36" s="66" t="s">
        <v>0</v>
      </c>
      <c r="E36" s="41" t="s">
        <v>37</v>
      </c>
      <c r="F36" s="66" t="s">
        <v>25</v>
      </c>
      <c r="G36" s="66" t="s">
        <v>107</v>
      </c>
      <c r="H36" s="66" t="s">
        <v>108</v>
      </c>
      <c r="I36" s="66" t="s">
        <v>70</v>
      </c>
      <c r="J36" s="69" t="s">
        <v>129</v>
      </c>
      <c r="K36" s="73">
        <v>1</v>
      </c>
      <c r="L36" s="68">
        <v>3</v>
      </c>
      <c r="M36" s="68">
        <f t="shared" si="2"/>
        <v>3</v>
      </c>
      <c r="N36" s="72" t="s">
        <v>72</v>
      </c>
      <c r="O36" s="61">
        <v>150</v>
      </c>
      <c r="P36" s="61">
        <f t="shared" si="3"/>
        <v>450</v>
      </c>
    </row>
    <row r="37" spans="1:16" ht="39.950000000000003" customHeight="1">
      <c r="A37" s="66" t="s">
        <v>61</v>
      </c>
      <c r="B37" s="66">
        <v>7</v>
      </c>
      <c r="C37" s="72" t="s">
        <v>4</v>
      </c>
      <c r="D37" s="66" t="s">
        <v>0</v>
      </c>
      <c r="E37" s="41" t="s">
        <v>36</v>
      </c>
      <c r="F37" s="66" t="s">
        <v>26</v>
      </c>
      <c r="G37" s="66" t="s">
        <v>62</v>
      </c>
      <c r="H37" s="66" t="s">
        <v>63</v>
      </c>
      <c r="I37" s="66" t="s">
        <v>64</v>
      </c>
      <c r="J37" s="67" t="s">
        <v>130</v>
      </c>
      <c r="K37" s="68">
        <v>5</v>
      </c>
      <c r="L37" s="68">
        <v>3</v>
      </c>
      <c r="M37" s="68">
        <f t="shared" si="2"/>
        <v>15</v>
      </c>
      <c r="N37" s="66" t="s">
        <v>66</v>
      </c>
      <c r="O37" s="61">
        <v>90</v>
      </c>
      <c r="P37" s="61">
        <f t="shared" si="3"/>
        <v>1350</v>
      </c>
    </row>
    <row r="38" spans="1:16" ht="39.950000000000003" customHeight="1">
      <c r="A38" s="66" t="s">
        <v>61</v>
      </c>
      <c r="B38" s="66">
        <v>7</v>
      </c>
      <c r="C38" s="72" t="s">
        <v>4</v>
      </c>
      <c r="D38" s="66" t="s">
        <v>0</v>
      </c>
      <c r="E38" s="41" t="s">
        <v>36</v>
      </c>
      <c r="F38" s="66" t="s">
        <v>25</v>
      </c>
      <c r="G38" s="66" t="s">
        <v>114</v>
      </c>
      <c r="H38" s="66" t="s">
        <v>131</v>
      </c>
      <c r="I38" s="66" t="s">
        <v>70</v>
      </c>
      <c r="J38" s="67" t="s">
        <v>132</v>
      </c>
      <c r="K38" s="68">
        <v>144</v>
      </c>
      <c r="L38" s="68">
        <v>3</v>
      </c>
      <c r="M38" s="68">
        <f t="shared" si="2"/>
        <v>432</v>
      </c>
      <c r="N38" s="66" t="s">
        <v>66</v>
      </c>
      <c r="O38" s="61">
        <v>2.5</v>
      </c>
      <c r="P38" s="61">
        <f t="shared" si="3"/>
        <v>1080</v>
      </c>
    </row>
    <row r="39" spans="1:16" ht="39.950000000000003" customHeight="1">
      <c r="A39" s="66" t="s">
        <v>61</v>
      </c>
      <c r="B39" s="66">
        <v>8</v>
      </c>
      <c r="C39" s="72" t="s">
        <v>4</v>
      </c>
      <c r="D39" s="66" t="s">
        <v>0</v>
      </c>
      <c r="E39" s="75" t="s">
        <v>35</v>
      </c>
      <c r="F39" s="66" t="s">
        <v>26</v>
      </c>
      <c r="G39" s="66" t="s">
        <v>62</v>
      </c>
      <c r="H39" s="66" t="s">
        <v>63</v>
      </c>
      <c r="I39" s="66" t="s">
        <v>64</v>
      </c>
      <c r="J39" s="67" t="s">
        <v>133</v>
      </c>
      <c r="K39" s="68">
        <v>2</v>
      </c>
      <c r="L39" s="68">
        <v>3</v>
      </c>
      <c r="M39" s="68">
        <f t="shared" si="2"/>
        <v>6</v>
      </c>
      <c r="N39" s="66" t="s">
        <v>66</v>
      </c>
      <c r="O39" s="61">
        <v>140</v>
      </c>
      <c r="P39" s="61">
        <f t="shared" si="3"/>
        <v>840</v>
      </c>
    </row>
    <row r="40" spans="1:16" ht="39.950000000000003" customHeight="1">
      <c r="A40" s="66" t="s">
        <v>61</v>
      </c>
      <c r="B40" s="66">
        <v>8</v>
      </c>
      <c r="C40" s="72" t="s">
        <v>4</v>
      </c>
      <c r="D40" s="66" t="s">
        <v>0</v>
      </c>
      <c r="E40" s="75" t="s">
        <v>35</v>
      </c>
      <c r="F40" s="66" t="s">
        <v>26</v>
      </c>
      <c r="G40" s="66" t="s">
        <v>62</v>
      </c>
      <c r="H40" s="66" t="s">
        <v>63</v>
      </c>
      <c r="I40" s="66" t="s">
        <v>64</v>
      </c>
      <c r="J40" s="67" t="s">
        <v>125</v>
      </c>
      <c r="K40" s="68">
        <v>4</v>
      </c>
      <c r="L40" s="68">
        <v>3</v>
      </c>
      <c r="M40" s="68">
        <f t="shared" si="2"/>
        <v>12</v>
      </c>
      <c r="N40" s="66" t="s">
        <v>66</v>
      </c>
      <c r="O40" s="61">
        <v>90</v>
      </c>
      <c r="P40" s="61">
        <f t="shared" si="3"/>
        <v>1080</v>
      </c>
    </row>
    <row r="41" spans="1:16" ht="39.950000000000003" customHeight="1">
      <c r="A41" s="66" t="s">
        <v>61</v>
      </c>
      <c r="B41" s="66">
        <v>8</v>
      </c>
      <c r="C41" s="72" t="s">
        <v>4</v>
      </c>
      <c r="D41" s="66" t="s">
        <v>0</v>
      </c>
      <c r="E41" s="75" t="s">
        <v>35</v>
      </c>
      <c r="F41" s="66" t="s">
        <v>78</v>
      </c>
      <c r="G41" s="66" t="s">
        <v>62</v>
      </c>
      <c r="H41" s="66" t="s">
        <v>134</v>
      </c>
      <c r="I41" s="66" t="s">
        <v>64</v>
      </c>
      <c r="J41" s="67" t="s">
        <v>135</v>
      </c>
      <c r="K41" s="68">
        <v>2</v>
      </c>
      <c r="L41" s="68">
        <v>2</v>
      </c>
      <c r="M41" s="68">
        <f t="shared" si="2"/>
        <v>4</v>
      </c>
      <c r="N41" s="66" t="s">
        <v>66</v>
      </c>
      <c r="O41" s="61">
        <v>120</v>
      </c>
      <c r="P41" s="61">
        <f t="shared" si="3"/>
        <v>480</v>
      </c>
    </row>
    <row r="42" spans="1:16" ht="45">
      <c r="A42" s="66" t="s">
        <v>61</v>
      </c>
      <c r="B42" s="66">
        <v>8</v>
      </c>
      <c r="C42" s="72" t="s">
        <v>4</v>
      </c>
      <c r="D42" s="66" t="s">
        <v>0</v>
      </c>
      <c r="E42" s="75" t="s">
        <v>35</v>
      </c>
      <c r="F42" s="66" t="s">
        <v>25</v>
      </c>
      <c r="G42" s="66" t="s">
        <v>114</v>
      </c>
      <c r="H42" s="66" t="s">
        <v>136</v>
      </c>
      <c r="I42" s="66" t="s">
        <v>70</v>
      </c>
      <c r="J42" s="67" t="s">
        <v>137</v>
      </c>
      <c r="K42" s="68">
        <v>30</v>
      </c>
      <c r="L42" s="68">
        <v>3</v>
      </c>
      <c r="M42" s="68">
        <f t="shared" si="2"/>
        <v>90</v>
      </c>
      <c r="N42" s="66" t="s">
        <v>72</v>
      </c>
      <c r="O42" s="61">
        <v>8</v>
      </c>
      <c r="P42" s="61">
        <f t="shared" si="3"/>
        <v>720</v>
      </c>
    </row>
    <row r="43" spans="1:16" ht="39.950000000000003" customHeight="1">
      <c r="A43" s="66" t="s">
        <v>61</v>
      </c>
      <c r="B43" s="66">
        <v>8</v>
      </c>
      <c r="C43" s="72" t="s">
        <v>4</v>
      </c>
      <c r="D43" s="66" t="s">
        <v>0</v>
      </c>
      <c r="E43" s="75" t="s">
        <v>35</v>
      </c>
      <c r="F43" s="66" t="s">
        <v>25</v>
      </c>
      <c r="G43" s="66" t="s">
        <v>68</v>
      </c>
      <c r="H43" s="66" t="s">
        <v>69</v>
      </c>
      <c r="I43" s="66" t="s">
        <v>70</v>
      </c>
      <c r="J43" s="67" t="s">
        <v>138</v>
      </c>
      <c r="K43" s="68">
        <v>30</v>
      </c>
      <c r="L43" s="68">
        <v>3</v>
      </c>
      <c r="M43" s="68">
        <f t="shared" si="2"/>
        <v>90</v>
      </c>
      <c r="N43" s="66" t="s">
        <v>72</v>
      </c>
      <c r="O43" s="61">
        <v>8</v>
      </c>
      <c r="P43" s="61">
        <f t="shared" si="3"/>
        <v>720</v>
      </c>
    </row>
    <row r="44" spans="1:16" ht="39.950000000000003" customHeight="1">
      <c r="A44" s="66" t="s">
        <v>61</v>
      </c>
      <c r="B44" s="66">
        <v>8</v>
      </c>
      <c r="C44" s="72" t="s">
        <v>4</v>
      </c>
      <c r="D44" s="66" t="s">
        <v>0</v>
      </c>
      <c r="E44" s="75" t="s">
        <v>35</v>
      </c>
      <c r="F44" s="66" t="s">
        <v>25</v>
      </c>
      <c r="G44" s="66" t="s">
        <v>107</v>
      </c>
      <c r="H44" s="66" t="s">
        <v>108</v>
      </c>
      <c r="I44" s="66" t="s">
        <v>70</v>
      </c>
      <c r="J44" s="67" t="s">
        <v>139</v>
      </c>
      <c r="K44" s="68">
        <v>1</v>
      </c>
      <c r="L44" s="68">
        <v>3</v>
      </c>
      <c r="M44" s="68">
        <f t="shared" si="2"/>
        <v>3</v>
      </c>
      <c r="N44" s="66" t="s">
        <v>72</v>
      </c>
      <c r="O44" s="61">
        <v>100</v>
      </c>
      <c r="P44" s="61">
        <f t="shared" si="3"/>
        <v>300</v>
      </c>
    </row>
    <row r="45" spans="1:16" ht="39.950000000000003" customHeight="1">
      <c r="A45" s="66" t="s">
        <v>61</v>
      </c>
      <c r="B45" s="66">
        <v>9</v>
      </c>
      <c r="C45" s="66" t="s">
        <v>2</v>
      </c>
      <c r="D45" s="66" t="s">
        <v>0</v>
      </c>
      <c r="E45" s="41" t="s">
        <v>34</v>
      </c>
      <c r="F45" s="66" t="s">
        <v>26</v>
      </c>
      <c r="G45" s="66" t="s">
        <v>62</v>
      </c>
      <c r="H45" s="66" t="s">
        <v>63</v>
      </c>
      <c r="I45" s="66" t="s">
        <v>64</v>
      </c>
      <c r="J45" s="67" t="s">
        <v>140</v>
      </c>
      <c r="K45" s="68">
        <v>4</v>
      </c>
      <c r="L45" s="68">
        <v>2</v>
      </c>
      <c r="M45" s="68">
        <f t="shared" si="2"/>
        <v>8</v>
      </c>
      <c r="N45" s="66" t="s">
        <v>66</v>
      </c>
      <c r="O45" s="61">
        <v>140</v>
      </c>
      <c r="P45" s="61">
        <f t="shared" si="3"/>
        <v>1120</v>
      </c>
    </row>
    <row r="46" spans="1:16" ht="39.950000000000003" customHeight="1">
      <c r="A46" s="66" t="s">
        <v>61</v>
      </c>
      <c r="B46" s="66">
        <v>9</v>
      </c>
      <c r="C46" s="66" t="s">
        <v>2</v>
      </c>
      <c r="D46" s="66" t="s">
        <v>0</v>
      </c>
      <c r="E46" s="41" t="s">
        <v>34</v>
      </c>
      <c r="F46" s="66" t="s">
        <v>26</v>
      </c>
      <c r="G46" s="66" t="s">
        <v>62</v>
      </c>
      <c r="H46" s="66" t="s">
        <v>63</v>
      </c>
      <c r="I46" s="66" t="s">
        <v>64</v>
      </c>
      <c r="J46" s="67" t="s">
        <v>141</v>
      </c>
      <c r="K46" s="68">
        <v>4</v>
      </c>
      <c r="L46" s="68">
        <v>2</v>
      </c>
      <c r="M46" s="68">
        <f t="shared" si="2"/>
        <v>8</v>
      </c>
      <c r="N46" s="66" t="s">
        <v>66</v>
      </c>
      <c r="O46" s="61">
        <v>90</v>
      </c>
      <c r="P46" s="61">
        <f t="shared" si="3"/>
        <v>720</v>
      </c>
    </row>
    <row r="47" spans="1:16" ht="67.5">
      <c r="A47" s="66" t="s">
        <v>61</v>
      </c>
      <c r="B47" s="66">
        <v>9</v>
      </c>
      <c r="C47" s="66" t="s">
        <v>2</v>
      </c>
      <c r="D47" s="66" t="s">
        <v>0</v>
      </c>
      <c r="E47" s="41" t="s">
        <v>34</v>
      </c>
      <c r="F47" s="66" t="s">
        <v>78</v>
      </c>
      <c r="G47" s="66" t="s">
        <v>62</v>
      </c>
      <c r="H47" s="66" t="s">
        <v>142</v>
      </c>
      <c r="I47" s="66" t="s">
        <v>64</v>
      </c>
      <c r="J47" s="67" t="s">
        <v>143</v>
      </c>
      <c r="K47" s="68">
        <v>2</v>
      </c>
      <c r="L47" s="68">
        <v>2</v>
      </c>
      <c r="M47" s="68">
        <f t="shared" si="2"/>
        <v>4</v>
      </c>
      <c r="N47" s="66" t="s">
        <v>66</v>
      </c>
      <c r="O47" s="61">
        <v>200</v>
      </c>
      <c r="P47" s="61">
        <f t="shared" si="3"/>
        <v>800</v>
      </c>
    </row>
    <row r="48" spans="1:16" ht="39.950000000000003" customHeight="1">
      <c r="A48" s="66" t="s">
        <v>61</v>
      </c>
      <c r="B48" s="66">
        <v>9</v>
      </c>
      <c r="C48" s="66" t="s">
        <v>2</v>
      </c>
      <c r="D48" s="66" t="s">
        <v>0</v>
      </c>
      <c r="E48" s="41" t="s">
        <v>34</v>
      </c>
      <c r="F48" s="66" t="s">
        <v>25</v>
      </c>
      <c r="G48" s="66" t="s">
        <v>107</v>
      </c>
      <c r="H48" s="66" t="s">
        <v>108</v>
      </c>
      <c r="I48" s="66" t="s">
        <v>70</v>
      </c>
      <c r="J48" s="67" t="s">
        <v>144</v>
      </c>
      <c r="K48" s="68">
        <v>1</v>
      </c>
      <c r="L48" s="68">
        <v>2</v>
      </c>
      <c r="M48" s="68">
        <f t="shared" si="2"/>
        <v>2</v>
      </c>
      <c r="N48" s="66" t="s">
        <v>72</v>
      </c>
      <c r="O48" s="61">
        <v>100</v>
      </c>
      <c r="P48" s="61">
        <f t="shared" si="3"/>
        <v>200</v>
      </c>
    </row>
    <row r="49" spans="1:16" ht="39.950000000000003" customHeight="1">
      <c r="A49" s="66" t="s">
        <v>61</v>
      </c>
      <c r="B49" s="66">
        <v>9</v>
      </c>
      <c r="C49" s="66" t="s">
        <v>2</v>
      </c>
      <c r="D49" s="66" t="s">
        <v>0</v>
      </c>
      <c r="E49" s="41" t="s">
        <v>34</v>
      </c>
      <c r="F49" s="66" t="s">
        <v>25</v>
      </c>
      <c r="G49" s="66" t="s">
        <v>68</v>
      </c>
      <c r="H49" s="66" t="s">
        <v>69</v>
      </c>
      <c r="I49" s="66" t="s">
        <v>70</v>
      </c>
      <c r="J49" s="67" t="s">
        <v>145</v>
      </c>
      <c r="K49" s="68">
        <v>40</v>
      </c>
      <c r="L49" s="68">
        <v>2</v>
      </c>
      <c r="M49" s="68">
        <f t="shared" si="2"/>
        <v>80</v>
      </c>
      <c r="N49" s="66" t="s">
        <v>72</v>
      </c>
      <c r="O49" s="61">
        <v>8</v>
      </c>
      <c r="P49" s="61">
        <f t="shared" si="3"/>
        <v>640</v>
      </c>
    </row>
    <row r="50" spans="1:16" ht="39.950000000000003" customHeight="1">
      <c r="A50" s="66" t="s">
        <v>61</v>
      </c>
      <c r="B50" s="66">
        <v>10</v>
      </c>
      <c r="C50" s="66" t="s">
        <v>1</v>
      </c>
      <c r="D50" s="66" t="s">
        <v>0</v>
      </c>
      <c r="E50" s="59" t="s">
        <v>33</v>
      </c>
      <c r="F50" s="66" t="s">
        <v>26</v>
      </c>
      <c r="G50" s="66" t="s">
        <v>62</v>
      </c>
      <c r="H50" s="66" t="s">
        <v>63</v>
      </c>
      <c r="I50" s="66" t="s">
        <v>64</v>
      </c>
      <c r="J50" s="67" t="s">
        <v>146</v>
      </c>
      <c r="K50" s="66">
        <v>6</v>
      </c>
      <c r="L50" s="66">
        <v>1</v>
      </c>
      <c r="M50" s="66">
        <f t="shared" si="2"/>
        <v>6</v>
      </c>
      <c r="N50" s="66" t="s">
        <v>66</v>
      </c>
      <c r="O50" s="61">
        <v>90</v>
      </c>
      <c r="P50" s="61">
        <f t="shared" si="3"/>
        <v>540</v>
      </c>
    </row>
    <row r="51" spans="1:16" ht="56.25">
      <c r="A51" s="66" t="s">
        <v>61</v>
      </c>
      <c r="B51" s="66">
        <v>10</v>
      </c>
      <c r="C51" s="66" t="s">
        <v>1</v>
      </c>
      <c r="D51" s="66" t="s">
        <v>0</v>
      </c>
      <c r="E51" s="59" t="s">
        <v>33</v>
      </c>
      <c r="F51" s="66" t="s">
        <v>78</v>
      </c>
      <c r="G51" s="66" t="s">
        <v>62</v>
      </c>
      <c r="H51" s="66" t="s">
        <v>147</v>
      </c>
      <c r="I51" s="66" t="s">
        <v>64</v>
      </c>
      <c r="J51" s="69" t="s">
        <v>148</v>
      </c>
      <c r="K51" s="66">
        <v>3</v>
      </c>
      <c r="L51" s="66">
        <v>10</v>
      </c>
      <c r="M51" s="66">
        <f t="shared" si="2"/>
        <v>30</v>
      </c>
      <c r="N51" s="66" t="s">
        <v>66</v>
      </c>
      <c r="O51" s="61">
        <v>180</v>
      </c>
      <c r="P51" s="61">
        <f t="shared" si="3"/>
        <v>5400</v>
      </c>
    </row>
    <row r="52" spans="1:16" ht="39.950000000000003" customHeight="1">
      <c r="A52" s="66" t="s">
        <v>61</v>
      </c>
      <c r="B52" s="66">
        <v>10</v>
      </c>
      <c r="C52" s="66" t="s">
        <v>1</v>
      </c>
      <c r="D52" s="66" t="s">
        <v>0</v>
      </c>
      <c r="E52" s="59" t="s">
        <v>33</v>
      </c>
      <c r="F52" s="66" t="s">
        <v>25</v>
      </c>
      <c r="G52" s="66" t="s">
        <v>107</v>
      </c>
      <c r="H52" s="66" t="s">
        <v>108</v>
      </c>
      <c r="I52" s="66" t="s">
        <v>70</v>
      </c>
      <c r="J52" s="67" t="s">
        <v>149</v>
      </c>
      <c r="K52" s="68">
        <v>1</v>
      </c>
      <c r="L52" s="68">
        <v>1</v>
      </c>
      <c r="M52" s="68">
        <f t="shared" si="2"/>
        <v>1</v>
      </c>
      <c r="N52" s="66" t="s">
        <v>72</v>
      </c>
      <c r="O52" s="61">
        <v>200</v>
      </c>
      <c r="P52" s="61">
        <f t="shared" si="3"/>
        <v>200</v>
      </c>
    </row>
    <row r="53" spans="1:16" ht="39.950000000000003" customHeight="1">
      <c r="A53" s="66" t="s">
        <v>61</v>
      </c>
      <c r="B53" s="66">
        <v>10</v>
      </c>
      <c r="C53" s="66" t="s">
        <v>1</v>
      </c>
      <c r="D53" s="66" t="s">
        <v>0</v>
      </c>
      <c r="E53" s="59" t="s">
        <v>33</v>
      </c>
      <c r="F53" s="66" t="s">
        <v>25</v>
      </c>
      <c r="G53" s="66" t="s">
        <v>107</v>
      </c>
      <c r="H53" s="66" t="s">
        <v>150</v>
      </c>
      <c r="I53" s="66" t="s">
        <v>70</v>
      </c>
      <c r="J53" s="67" t="s">
        <v>151</v>
      </c>
      <c r="K53" s="68">
        <v>1</v>
      </c>
      <c r="L53" s="68">
        <v>1</v>
      </c>
      <c r="M53" s="68">
        <f t="shared" si="2"/>
        <v>1</v>
      </c>
      <c r="N53" s="66" t="s">
        <v>72</v>
      </c>
      <c r="O53" s="61">
        <v>160</v>
      </c>
      <c r="P53" s="61">
        <f t="shared" si="3"/>
        <v>160</v>
      </c>
    </row>
    <row r="54" spans="1:16" ht="39.950000000000003" customHeight="1">
      <c r="A54" s="66" t="s">
        <v>61</v>
      </c>
      <c r="B54" s="66">
        <v>10</v>
      </c>
      <c r="C54" s="66" t="s">
        <v>1</v>
      </c>
      <c r="D54" s="66" t="s">
        <v>0</v>
      </c>
      <c r="E54" s="59" t="s">
        <v>33</v>
      </c>
      <c r="F54" s="66" t="s">
        <v>25</v>
      </c>
      <c r="G54" s="66" t="s">
        <v>107</v>
      </c>
      <c r="H54" s="66" t="s">
        <v>152</v>
      </c>
      <c r="I54" s="66" t="s">
        <v>70</v>
      </c>
      <c r="J54" s="67" t="s">
        <v>153</v>
      </c>
      <c r="K54" s="68">
        <v>1</v>
      </c>
      <c r="L54" s="68">
        <v>20</v>
      </c>
      <c r="M54" s="68">
        <f t="shared" si="2"/>
        <v>20</v>
      </c>
      <c r="N54" s="66" t="s">
        <v>72</v>
      </c>
      <c r="O54" s="61">
        <v>4</v>
      </c>
      <c r="P54" s="61">
        <f t="shared" si="3"/>
        <v>80</v>
      </c>
    </row>
    <row r="55" spans="1:16" ht="39.950000000000003" customHeight="1">
      <c r="A55" s="66" t="s">
        <v>61</v>
      </c>
      <c r="B55" s="66">
        <v>10</v>
      </c>
      <c r="C55" s="66" t="s">
        <v>1</v>
      </c>
      <c r="D55" s="66" t="s">
        <v>0</v>
      </c>
      <c r="E55" s="59" t="s">
        <v>33</v>
      </c>
      <c r="F55" s="66" t="s">
        <v>25</v>
      </c>
      <c r="G55" s="66" t="s">
        <v>107</v>
      </c>
      <c r="H55" s="66" t="s">
        <v>154</v>
      </c>
      <c r="I55" s="66" t="s">
        <v>70</v>
      </c>
      <c r="J55" s="67" t="s">
        <v>155</v>
      </c>
      <c r="K55" s="68">
        <v>1</v>
      </c>
      <c r="L55" s="68">
        <v>1</v>
      </c>
      <c r="M55" s="68">
        <f t="shared" si="2"/>
        <v>1</v>
      </c>
      <c r="N55" s="66" t="s">
        <v>156</v>
      </c>
      <c r="O55" s="61">
        <v>35</v>
      </c>
      <c r="P55" s="61">
        <f t="shared" si="3"/>
        <v>35</v>
      </c>
    </row>
    <row r="56" spans="1:16" ht="39.950000000000003" customHeight="1">
      <c r="A56" s="66" t="s">
        <v>61</v>
      </c>
      <c r="B56" s="66">
        <v>11</v>
      </c>
      <c r="C56" s="66" t="s">
        <v>2</v>
      </c>
      <c r="D56" s="66" t="s">
        <v>0</v>
      </c>
      <c r="E56" s="59" t="s">
        <v>32</v>
      </c>
      <c r="F56" s="66" t="s">
        <v>26</v>
      </c>
      <c r="G56" s="66" t="s">
        <v>62</v>
      </c>
      <c r="H56" s="66" t="s">
        <v>63</v>
      </c>
      <c r="I56" s="66" t="s">
        <v>64</v>
      </c>
      <c r="J56" s="67" t="s">
        <v>157</v>
      </c>
      <c r="K56" s="68">
        <v>5</v>
      </c>
      <c r="L56" s="68">
        <v>2</v>
      </c>
      <c r="M56" s="68">
        <f t="shared" si="2"/>
        <v>10</v>
      </c>
      <c r="N56" s="66" t="s">
        <v>66</v>
      </c>
      <c r="O56" s="61">
        <v>90</v>
      </c>
      <c r="P56" s="61">
        <f t="shared" si="3"/>
        <v>900</v>
      </c>
    </row>
    <row r="57" spans="1:16" ht="56.25">
      <c r="A57" s="66" t="s">
        <v>61</v>
      </c>
      <c r="B57" s="66">
        <v>11</v>
      </c>
      <c r="C57" s="66" t="s">
        <v>2</v>
      </c>
      <c r="D57" s="66" t="s">
        <v>0</v>
      </c>
      <c r="E57" s="59" t="s">
        <v>32</v>
      </c>
      <c r="F57" s="66" t="s">
        <v>78</v>
      </c>
      <c r="G57" s="66" t="s">
        <v>62</v>
      </c>
      <c r="H57" s="66" t="s">
        <v>158</v>
      </c>
      <c r="I57" s="66" t="s">
        <v>64</v>
      </c>
      <c r="J57" s="67" t="s">
        <v>159</v>
      </c>
      <c r="K57" s="68">
        <v>2</v>
      </c>
      <c r="L57" s="68">
        <v>1</v>
      </c>
      <c r="M57" s="68">
        <f t="shared" si="2"/>
        <v>2</v>
      </c>
      <c r="N57" s="66" t="s">
        <v>66</v>
      </c>
      <c r="O57" s="61">
        <v>120</v>
      </c>
      <c r="P57" s="61">
        <f t="shared" si="3"/>
        <v>240</v>
      </c>
    </row>
    <row r="58" spans="1:16" ht="39.950000000000003" customHeight="1">
      <c r="A58" s="66" t="s">
        <v>61</v>
      </c>
      <c r="B58" s="66">
        <v>11</v>
      </c>
      <c r="C58" s="66" t="s">
        <v>2</v>
      </c>
      <c r="D58" s="66" t="s">
        <v>0</v>
      </c>
      <c r="E58" s="59" t="s">
        <v>32</v>
      </c>
      <c r="F58" s="66" t="s">
        <v>25</v>
      </c>
      <c r="G58" s="66" t="s">
        <v>68</v>
      </c>
      <c r="H58" s="66" t="s">
        <v>69</v>
      </c>
      <c r="I58" s="66" t="s">
        <v>70</v>
      </c>
      <c r="J58" s="67" t="s">
        <v>160</v>
      </c>
      <c r="K58" s="68">
        <v>80</v>
      </c>
      <c r="L58" s="68">
        <v>1</v>
      </c>
      <c r="M58" s="68">
        <f t="shared" si="2"/>
        <v>80</v>
      </c>
      <c r="N58" s="66" t="s">
        <v>72</v>
      </c>
      <c r="O58" s="61">
        <v>8</v>
      </c>
      <c r="P58" s="61">
        <f t="shared" si="3"/>
        <v>640</v>
      </c>
    </row>
    <row r="59" spans="1:16" ht="39.950000000000003" customHeight="1">
      <c r="A59" s="66" t="s">
        <v>61</v>
      </c>
      <c r="B59" s="66">
        <v>12</v>
      </c>
      <c r="C59" s="66" t="s">
        <v>4</v>
      </c>
      <c r="D59" s="66" t="s">
        <v>0</v>
      </c>
      <c r="E59" s="41" t="s">
        <v>31</v>
      </c>
      <c r="F59" s="66" t="s">
        <v>26</v>
      </c>
      <c r="G59" s="66" t="s">
        <v>62</v>
      </c>
      <c r="H59" s="66" t="s">
        <v>63</v>
      </c>
      <c r="I59" s="66" t="s">
        <v>64</v>
      </c>
      <c r="J59" s="69" t="s">
        <v>161</v>
      </c>
      <c r="K59" s="73">
        <v>4</v>
      </c>
      <c r="L59" s="68">
        <v>2</v>
      </c>
      <c r="M59" s="68">
        <f t="shared" si="2"/>
        <v>8</v>
      </c>
      <c r="N59" s="72" t="s">
        <v>66</v>
      </c>
      <c r="O59" s="61">
        <v>90</v>
      </c>
      <c r="P59" s="61">
        <f t="shared" si="3"/>
        <v>720</v>
      </c>
    </row>
    <row r="60" spans="1:16" ht="56.25">
      <c r="A60" s="66" t="s">
        <v>61</v>
      </c>
      <c r="B60" s="66">
        <v>12</v>
      </c>
      <c r="C60" s="66" t="s">
        <v>4</v>
      </c>
      <c r="D60" s="66" t="s">
        <v>0</v>
      </c>
      <c r="E60" s="41" t="s">
        <v>31</v>
      </c>
      <c r="F60" s="66" t="s">
        <v>78</v>
      </c>
      <c r="G60" s="66" t="s">
        <v>62</v>
      </c>
      <c r="H60" s="66" t="s">
        <v>126</v>
      </c>
      <c r="I60" s="66" t="s">
        <v>64</v>
      </c>
      <c r="J60" s="69" t="s">
        <v>162</v>
      </c>
      <c r="K60" s="73">
        <v>2</v>
      </c>
      <c r="L60" s="68">
        <v>1</v>
      </c>
      <c r="M60" s="68">
        <f t="shared" si="2"/>
        <v>2</v>
      </c>
      <c r="N60" s="72" t="s">
        <v>66</v>
      </c>
      <c r="O60" s="74">
        <v>120</v>
      </c>
      <c r="P60" s="61">
        <f t="shared" si="3"/>
        <v>240</v>
      </c>
    </row>
    <row r="61" spans="1:16" ht="39.950000000000003" customHeight="1">
      <c r="A61" s="66" t="s">
        <v>61</v>
      </c>
      <c r="B61" s="66">
        <v>13</v>
      </c>
      <c r="C61" s="66" t="s">
        <v>2</v>
      </c>
      <c r="D61" s="66" t="s">
        <v>0</v>
      </c>
      <c r="E61" s="41" t="s">
        <v>30</v>
      </c>
      <c r="F61" s="66" t="s">
        <v>26</v>
      </c>
      <c r="G61" s="66" t="s">
        <v>62</v>
      </c>
      <c r="H61" s="66" t="s">
        <v>63</v>
      </c>
      <c r="I61" s="66" t="s">
        <v>64</v>
      </c>
      <c r="J61" s="67" t="s">
        <v>163</v>
      </c>
      <c r="K61" s="68">
        <v>5</v>
      </c>
      <c r="L61" s="68">
        <v>1</v>
      </c>
      <c r="M61" s="68">
        <f>K61*L61</f>
        <v>5</v>
      </c>
      <c r="N61" s="66" t="s">
        <v>66</v>
      </c>
      <c r="O61" s="61">
        <v>90</v>
      </c>
      <c r="P61" s="61">
        <f>M61*O61</f>
        <v>450</v>
      </c>
    </row>
    <row r="62" spans="1:16" ht="39.950000000000003" customHeight="1">
      <c r="A62" s="66" t="s">
        <v>61</v>
      </c>
      <c r="B62" s="66">
        <v>13</v>
      </c>
      <c r="C62" s="66" t="s">
        <v>2</v>
      </c>
      <c r="D62" s="66" t="s">
        <v>0</v>
      </c>
      <c r="E62" s="41" t="s">
        <v>30</v>
      </c>
      <c r="F62" s="66" t="s">
        <v>25</v>
      </c>
      <c r="G62" s="66" t="s">
        <v>107</v>
      </c>
      <c r="H62" s="66" t="s">
        <v>108</v>
      </c>
      <c r="I62" s="66" t="s">
        <v>70</v>
      </c>
      <c r="J62" s="67" t="s">
        <v>149</v>
      </c>
      <c r="K62" s="68">
        <v>1</v>
      </c>
      <c r="L62" s="68">
        <v>1</v>
      </c>
      <c r="M62" s="68">
        <f>K62*L62</f>
        <v>1</v>
      </c>
      <c r="N62" s="66" t="s">
        <v>72</v>
      </c>
      <c r="O62" s="61">
        <v>100</v>
      </c>
      <c r="P62" s="61">
        <f>M62*O62</f>
        <v>100</v>
      </c>
    </row>
    <row r="63" spans="1:16" ht="39.950000000000003" customHeight="1">
      <c r="A63" s="66" t="s">
        <v>61</v>
      </c>
      <c r="B63" s="66">
        <v>14</v>
      </c>
      <c r="C63" s="66" t="s">
        <v>3</v>
      </c>
      <c r="D63" s="66" t="s">
        <v>0</v>
      </c>
      <c r="E63" s="41" t="s">
        <v>29</v>
      </c>
      <c r="F63" s="66" t="s">
        <v>26</v>
      </c>
      <c r="G63" s="66" t="s">
        <v>62</v>
      </c>
      <c r="H63" s="66" t="s">
        <v>63</v>
      </c>
      <c r="I63" s="66" t="s">
        <v>64</v>
      </c>
      <c r="J63" s="67" t="s">
        <v>164</v>
      </c>
      <c r="K63" s="70">
        <v>4</v>
      </c>
      <c r="L63" s="70">
        <v>1</v>
      </c>
      <c r="M63" s="70">
        <f t="shared" si="2"/>
        <v>4</v>
      </c>
      <c r="N63" s="40" t="s">
        <v>72</v>
      </c>
      <c r="O63" s="61">
        <v>140</v>
      </c>
      <c r="P63" s="71">
        <f t="shared" si="3"/>
        <v>560</v>
      </c>
    </row>
    <row r="64" spans="1:16" ht="39.950000000000003" customHeight="1">
      <c r="A64" s="66" t="s">
        <v>61</v>
      </c>
      <c r="B64" s="66">
        <v>14</v>
      </c>
      <c r="C64" s="66" t="s">
        <v>3</v>
      </c>
      <c r="D64" s="66" t="s">
        <v>0</v>
      </c>
      <c r="E64" s="41" t="s">
        <v>29</v>
      </c>
      <c r="F64" s="66" t="s">
        <v>26</v>
      </c>
      <c r="G64" s="66" t="s">
        <v>62</v>
      </c>
      <c r="H64" s="66" t="s">
        <v>63</v>
      </c>
      <c r="I64" s="66" t="s">
        <v>64</v>
      </c>
      <c r="J64" s="67" t="s">
        <v>165</v>
      </c>
      <c r="K64" s="70">
        <v>17</v>
      </c>
      <c r="L64" s="70">
        <v>1</v>
      </c>
      <c r="M64" s="70">
        <f t="shared" si="2"/>
        <v>17</v>
      </c>
      <c r="N64" s="40" t="s">
        <v>72</v>
      </c>
      <c r="O64" s="61">
        <v>90</v>
      </c>
      <c r="P64" s="71">
        <f t="shared" si="3"/>
        <v>1530</v>
      </c>
    </row>
    <row r="65" spans="1:16" ht="39.950000000000003" customHeight="1">
      <c r="A65" s="66" t="s">
        <v>61</v>
      </c>
      <c r="B65" s="66">
        <v>14</v>
      </c>
      <c r="C65" s="66" t="s">
        <v>3</v>
      </c>
      <c r="D65" s="66" t="s">
        <v>0</v>
      </c>
      <c r="E65" s="41" t="s">
        <v>29</v>
      </c>
      <c r="F65" s="66" t="s">
        <v>25</v>
      </c>
      <c r="G65" s="66" t="s">
        <v>107</v>
      </c>
      <c r="H65" s="66" t="s">
        <v>108</v>
      </c>
      <c r="I65" s="66" t="s">
        <v>70</v>
      </c>
      <c r="J65" s="67" t="s">
        <v>149</v>
      </c>
      <c r="K65" s="68">
        <v>1</v>
      </c>
      <c r="L65" s="68">
        <v>1</v>
      </c>
      <c r="M65" s="68">
        <f t="shared" si="2"/>
        <v>1</v>
      </c>
      <c r="N65" s="66" t="s">
        <v>72</v>
      </c>
      <c r="O65" s="61">
        <v>100</v>
      </c>
      <c r="P65" s="61">
        <f t="shared" si="3"/>
        <v>100</v>
      </c>
    </row>
    <row r="66" spans="1:16" ht="39.950000000000003" customHeight="1">
      <c r="A66" s="66" t="s">
        <v>61</v>
      </c>
      <c r="B66" s="66">
        <v>15</v>
      </c>
      <c r="C66" s="66" t="s">
        <v>3</v>
      </c>
      <c r="D66" s="66" t="s">
        <v>0</v>
      </c>
      <c r="E66" s="41" t="s">
        <v>166</v>
      </c>
      <c r="F66" s="66" t="s">
        <v>26</v>
      </c>
      <c r="G66" s="66" t="s">
        <v>62</v>
      </c>
      <c r="H66" s="66" t="s">
        <v>63</v>
      </c>
      <c r="I66" s="66" t="s">
        <v>64</v>
      </c>
      <c r="J66" s="67" t="s">
        <v>167</v>
      </c>
      <c r="K66" s="68">
        <v>9</v>
      </c>
      <c r="L66" s="68">
        <v>1</v>
      </c>
      <c r="M66" s="68">
        <f t="shared" si="2"/>
        <v>9</v>
      </c>
      <c r="N66" s="66" t="s">
        <v>66</v>
      </c>
      <c r="O66" s="61">
        <v>140</v>
      </c>
      <c r="P66" s="61">
        <f t="shared" si="3"/>
        <v>1260</v>
      </c>
    </row>
    <row r="67" spans="1:16" ht="39.950000000000003" customHeight="1">
      <c r="A67" s="66" t="s">
        <v>61</v>
      </c>
      <c r="B67" s="66">
        <v>15</v>
      </c>
      <c r="C67" s="66" t="s">
        <v>3</v>
      </c>
      <c r="D67" s="66" t="s">
        <v>0</v>
      </c>
      <c r="E67" s="41" t="s">
        <v>166</v>
      </c>
      <c r="F67" s="66" t="s">
        <v>26</v>
      </c>
      <c r="G67" s="66" t="s">
        <v>62</v>
      </c>
      <c r="H67" s="66" t="s">
        <v>63</v>
      </c>
      <c r="I67" s="66" t="s">
        <v>64</v>
      </c>
      <c r="J67" s="67" t="s">
        <v>168</v>
      </c>
      <c r="K67" s="68">
        <v>9</v>
      </c>
      <c r="L67" s="68">
        <v>1</v>
      </c>
      <c r="M67" s="68">
        <f t="shared" si="2"/>
        <v>9</v>
      </c>
      <c r="N67" s="66" t="s">
        <v>66</v>
      </c>
      <c r="O67" s="61">
        <v>90</v>
      </c>
      <c r="P67" s="61">
        <f t="shared" si="3"/>
        <v>810</v>
      </c>
    </row>
    <row r="68" spans="1:16" ht="39.950000000000003" customHeight="1">
      <c r="A68" s="66" t="s">
        <v>61</v>
      </c>
      <c r="B68" s="66">
        <v>15</v>
      </c>
      <c r="C68" s="66" t="s">
        <v>3</v>
      </c>
      <c r="D68" s="66" t="s">
        <v>0</v>
      </c>
      <c r="E68" s="41" t="s">
        <v>166</v>
      </c>
      <c r="F68" s="66" t="s">
        <v>25</v>
      </c>
      <c r="G68" s="66" t="s">
        <v>107</v>
      </c>
      <c r="H68" s="66" t="s">
        <v>108</v>
      </c>
      <c r="I68" s="66" t="s">
        <v>70</v>
      </c>
      <c r="J68" s="67" t="s">
        <v>149</v>
      </c>
      <c r="K68" s="68">
        <v>1</v>
      </c>
      <c r="L68" s="68">
        <v>1</v>
      </c>
      <c r="M68" s="68">
        <f t="shared" si="2"/>
        <v>1</v>
      </c>
      <c r="N68" s="66" t="s">
        <v>72</v>
      </c>
      <c r="O68" s="61">
        <v>100</v>
      </c>
      <c r="P68" s="61">
        <f t="shared" si="3"/>
        <v>100</v>
      </c>
    </row>
    <row r="69" spans="1:16" ht="39.950000000000003" customHeight="1">
      <c r="A69" s="125" t="s">
        <v>169</v>
      </c>
      <c r="B69" s="126"/>
      <c r="C69" s="126"/>
      <c r="D69" s="126"/>
      <c r="E69" s="126"/>
      <c r="F69" s="126"/>
      <c r="G69" s="126"/>
      <c r="H69" s="126"/>
      <c r="I69" s="126"/>
      <c r="J69" s="126"/>
      <c r="K69" s="126"/>
      <c r="L69" s="126"/>
      <c r="M69" s="126"/>
      <c r="N69" s="127"/>
      <c r="O69" s="76">
        <v>0.8</v>
      </c>
      <c r="P69" s="77">
        <f>SUM(P3:P68)</f>
        <v>69839.14</v>
      </c>
    </row>
    <row r="70" spans="1:16" s="80" customFormat="1" ht="39.950000000000003" customHeight="1">
      <c r="A70" s="128" t="s">
        <v>14</v>
      </c>
      <c r="B70" s="129"/>
      <c r="C70" s="129"/>
      <c r="D70" s="129"/>
      <c r="E70" s="129"/>
      <c r="F70" s="130"/>
      <c r="G70" s="78"/>
      <c r="H70" s="78"/>
      <c r="I70" s="78"/>
      <c r="J70" s="137" t="s">
        <v>13</v>
      </c>
      <c r="K70" s="137"/>
      <c r="L70" s="137"/>
      <c r="M70" s="137"/>
      <c r="N70" s="137"/>
      <c r="O70" s="21">
        <v>4.3499999999999997E-2</v>
      </c>
      <c r="P70" s="79">
        <f>O70*$P$69</f>
        <v>3038.0025899999996</v>
      </c>
    </row>
    <row r="71" spans="1:16" s="80" customFormat="1" ht="39.950000000000003" customHeight="1">
      <c r="A71" s="131"/>
      <c r="B71" s="132"/>
      <c r="C71" s="132"/>
      <c r="D71" s="132"/>
      <c r="E71" s="132"/>
      <c r="F71" s="133"/>
      <c r="G71" s="81"/>
      <c r="H71" s="81"/>
      <c r="I71" s="81"/>
      <c r="J71" s="137" t="s">
        <v>12</v>
      </c>
      <c r="K71" s="137"/>
      <c r="L71" s="137"/>
      <c r="M71" s="137"/>
      <c r="N71" s="137"/>
      <c r="O71" s="18">
        <v>0.01</v>
      </c>
      <c r="P71" s="79">
        <f t="shared" ref="P71:P77" si="4">O71*$P$69</f>
        <v>698.39139999999998</v>
      </c>
    </row>
    <row r="72" spans="1:16" s="80" customFormat="1" ht="39.950000000000003" customHeight="1">
      <c r="A72" s="131"/>
      <c r="B72" s="132"/>
      <c r="C72" s="132"/>
      <c r="D72" s="132"/>
      <c r="E72" s="132"/>
      <c r="F72" s="133"/>
      <c r="G72" s="81"/>
      <c r="H72" s="81"/>
      <c r="I72" s="81"/>
      <c r="J72" s="137" t="s">
        <v>11</v>
      </c>
      <c r="K72" s="137"/>
      <c r="L72" s="137"/>
      <c r="M72" s="137"/>
      <c r="N72" s="137"/>
      <c r="O72" s="21">
        <v>0.03</v>
      </c>
      <c r="P72" s="79">
        <f t="shared" si="4"/>
        <v>2095.1741999999999</v>
      </c>
    </row>
    <row r="73" spans="1:16" s="80" customFormat="1" ht="39.950000000000003" customHeight="1">
      <c r="A73" s="131"/>
      <c r="B73" s="132"/>
      <c r="C73" s="132"/>
      <c r="D73" s="132"/>
      <c r="E73" s="132"/>
      <c r="F73" s="133"/>
      <c r="G73" s="81"/>
      <c r="H73" s="81"/>
      <c r="I73" s="81"/>
      <c r="J73" s="137" t="s">
        <v>10</v>
      </c>
      <c r="K73" s="137"/>
      <c r="L73" s="137"/>
      <c r="M73" s="137"/>
      <c r="N73" s="137"/>
      <c r="O73" s="18">
        <v>0.03</v>
      </c>
      <c r="P73" s="79">
        <f t="shared" si="4"/>
        <v>2095.1741999999999</v>
      </c>
    </row>
    <row r="74" spans="1:16" s="80" customFormat="1" ht="39.950000000000003" customHeight="1">
      <c r="A74" s="131"/>
      <c r="B74" s="132"/>
      <c r="C74" s="132"/>
      <c r="D74" s="132"/>
      <c r="E74" s="132"/>
      <c r="F74" s="133"/>
      <c r="G74" s="81"/>
      <c r="H74" s="81"/>
      <c r="I74" s="81"/>
      <c r="J74" s="137" t="s">
        <v>9</v>
      </c>
      <c r="K74" s="137"/>
      <c r="L74" s="137"/>
      <c r="M74" s="137"/>
      <c r="N74" s="137"/>
      <c r="O74" s="21">
        <v>6.4999999999999997E-3</v>
      </c>
      <c r="P74" s="79">
        <f t="shared" si="4"/>
        <v>453.95441</v>
      </c>
    </row>
    <row r="75" spans="1:16" s="80" customFormat="1" ht="39.950000000000003" customHeight="1">
      <c r="A75" s="131"/>
      <c r="B75" s="132"/>
      <c r="C75" s="132"/>
      <c r="D75" s="132"/>
      <c r="E75" s="132"/>
      <c r="F75" s="133"/>
      <c r="G75" s="81"/>
      <c r="H75" s="81"/>
      <c r="I75" s="81"/>
      <c r="J75" s="137" t="s">
        <v>8</v>
      </c>
      <c r="K75" s="137"/>
      <c r="L75" s="137"/>
      <c r="M75" s="137"/>
      <c r="N75" s="137"/>
      <c r="O75" s="18">
        <v>0.05</v>
      </c>
      <c r="P75" s="79">
        <f t="shared" si="4"/>
        <v>3491.9570000000003</v>
      </c>
    </row>
    <row r="76" spans="1:16" s="80" customFormat="1" ht="39.950000000000003" customHeight="1">
      <c r="A76" s="134"/>
      <c r="B76" s="135"/>
      <c r="C76" s="135"/>
      <c r="D76" s="135"/>
      <c r="E76" s="135"/>
      <c r="F76" s="136"/>
      <c r="G76" s="82"/>
      <c r="H76" s="82"/>
      <c r="I76" s="82"/>
      <c r="J76" s="137" t="s">
        <v>7</v>
      </c>
      <c r="K76" s="137"/>
      <c r="L76" s="137"/>
      <c r="M76" s="137"/>
      <c r="N76" s="137"/>
      <c r="O76" s="21">
        <v>0.08</v>
      </c>
      <c r="P76" s="79">
        <f t="shared" si="4"/>
        <v>5587.1311999999998</v>
      </c>
    </row>
    <row r="77" spans="1:16" s="80" customFormat="1" ht="39.950000000000003" customHeight="1">
      <c r="A77" s="117" t="s">
        <v>6</v>
      </c>
      <c r="B77" s="118"/>
      <c r="C77" s="118"/>
      <c r="D77" s="118"/>
      <c r="E77" s="118"/>
      <c r="F77" s="118"/>
      <c r="G77" s="118"/>
      <c r="H77" s="118"/>
      <c r="I77" s="118"/>
      <c r="J77" s="118"/>
      <c r="K77" s="118"/>
      <c r="L77" s="118"/>
      <c r="M77" s="118"/>
      <c r="N77" s="119"/>
      <c r="O77" s="83">
        <f>SUM(O70:O76)</f>
        <v>0.25</v>
      </c>
      <c r="P77" s="79">
        <f t="shared" si="4"/>
        <v>17459.785</v>
      </c>
    </row>
    <row r="78" spans="1:16" s="80" customFormat="1" ht="39.950000000000003" customHeight="1">
      <c r="A78" s="120" t="s">
        <v>5</v>
      </c>
      <c r="B78" s="121"/>
      <c r="C78" s="121"/>
      <c r="D78" s="121"/>
      <c r="E78" s="121"/>
      <c r="F78" s="121"/>
      <c r="G78" s="121"/>
      <c r="H78" s="121"/>
      <c r="I78" s="121"/>
      <c r="J78" s="121"/>
      <c r="K78" s="121"/>
      <c r="L78" s="121"/>
      <c r="M78" s="121"/>
      <c r="N78" s="122"/>
      <c r="O78" s="84">
        <v>1</v>
      </c>
      <c r="P78" s="85">
        <f>P69+P77</f>
        <v>87298.925000000003</v>
      </c>
    </row>
  </sheetData>
  <autoFilter ref="A2:P78"/>
  <mergeCells count="12">
    <mergeCell ref="A77:N77"/>
    <mergeCell ref="A78:N78"/>
    <mergeCell ref="B1:P1"/>
    <mergeCell ref="A69:N69"/>
    <mergeCell ref="A70:F76"/>
    <mergeCell ref="J70:N70"/>
    <mergeCell ref="J71:N71"/>
    <mergeCell ref="J72:N72"/>
    <mergeCell ref="J73:N73"/>
    <mergeCell ref="J74:N74"/>
    <mergeCell ref="J75:N75"/>
    <mergeCell ref="J76:N76"/>
  </mergeCells>
  <pageMargins left="0.51181102362204722" right="0.51181102362204722" top="0.78740157480314965" bottom="0.78740157480314965" header="0.31496062992125984" footer="0.31496062992125984"/>
  <pageSetup paperSize="9" scale="47" fitToHeight="0"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Anexo A</vt:lpstr>
      <vt:lpstr>Anexo B</vt:lpstr>
      <vt:lpstr>'Anexo B'!Titulos_de_impressao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Marilene PMM. Mafra</dc:creator>
  <cp:lastModifiedBy>Mari.lic</cp:lastModifiedBy>
  <cp:lastPrinted>2016-04-12T18:22:03Z</cp:lastPrinted>
  <dcterms:created xsi:type="dcterms:W3CDTF">2016-04-12T14:53:34Z</dcterms:created>
  <dcterms:modified xsi:type="dcterms:W3CDTF">2016-04-12T18:24:39Z</dcterms:modified>
</cp:coreProperties>
</file>